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45" yWindow="0" windowWidth="19320" windowHeight="11760" tabRatio="971" activeTab="5"/>
  </bookViews>
  <sheets>
    <sheet name="Contenuti_Piano" sheetId="38" r:id="rId1"/>
    <sheet name="Aree di rischio per processi" sheetId="7" r:id="rId2"/>
    <sheet name="Catalogo rischi" sheetId="8" r:id="rId3"/>
    <sheet name="Misure" sheetId="42" r:id="rId4"/>
    <sheet name="Indici valutazione" sheetId="10" r:id="rId5"/>
    <sheet name="SR Area A" sheetId="52" r:id="rId6"/>
    <sheet name="SR Area B" sheetId="56" r:id="rId7"/>
    <sheet name="SR Area C" sheetId="36" r:id="rId8"/>
    <sheet name="SR Area D" sheetId="37" r:id="rId9"/>
    <sheet name="SR Area D_nuova" sheetId="59" r:id="rId10"/>
    <sheet name="SR Area E" sheetId="50" r:id="rId11"/>
    <sheet name="SR Area F" sheetId="53" r:id="rId12"/>
    <sheet name="A" sheetId="43" r:id="rId13"/>
    <sheet name="B" sheetId="55" r:id="rId14"/>
    <sheet name="C" sheetId="57" r:id="rId15"/>
    <sheet name="D" sheetId="46" r:id="rId16"/>
    <sheet name="Raccordo processi" sheetId="47" state="hidden" r:id="rId17"/>
    <sheet name="Aree dirigenziali" sheetId="48" state="hidden" r:id="rId18"/>
    <sheet name="D_nuova" sheetId="58" r:id="rId19"/>
    <sheet name="E" sheetId="51" r:id="rId20"/>
    <sheet name="F" sheetId="54" r:id="rId21"/>
  </sheets>
  <externalReferences>
    <externalReference r:id="rId22"/>
  </externalReferences>
  <definedNames>
    <definedName name="_xlnm._FilterDatabase" localSheetId="2" hidden="1">'Catalogo rischi'!$A$127:$B$138</definedName>
    <definedName name="_xlnm.Print_Area" localSheetId="1">'Aree di rischio per processi'!$A$1:$E$86</definedName>
    <definedName name="_xlnm.Print_Area" localSheetId="2">'Catalogo rischi'!$A$1:$E$125</definedName>
    <definedName name="_xlnm.Print_Area" localSheetId="0">Contenuti_Piano!$A$1:$L$12</definedName>
    <definedName name="_xlnm.Print_Area" localSheetId="3">Misure!$A$1:$G$28</definedName>
    <definedName name="_xlnm.Print_Area" localSheetId="5">'SR Area A'!$A$1:$O$79</definedName>
    <definedName name="_xlnm.Print_Area" localSheetId="6">'SR Area B'!$A$1:$O$184</definedName>
    <definedName name="_xlnm.Print_Area" localSheetId="8">'SR Area D'!$A$1:$O$32</definedName>
    <definedName name="_xlnm.Print_Titles" localSheetId="3">Misure!$1:$1</definedName>
  </definedNames>
  <calcPr calcId="125725"/>
</workbook>
</file>

<file path=xl/calcChain.xml><?xml version="1.0" encoding="utf-8"?>
<calcChain xmlns="http://schemas.openxmlformats.org/spreadsheetml/2006/main">
  <c r="F6" i="52"/>
  <c r="B7" i="7"/>
  <c r="B6"/>
  <c r="F6" i="36"/>
  <c r="B24" i="59"/>
  <c r="C20" s="1"/>
  <c r="B21"/>
  <c r="B10"/>
  <c r="A17"/>
  <c r="A18" s="1"/>
  <c r="A60" i="58"/>
  <c r="A3" i="59"/>
  <c r="A1" i="58" s="1"/>
  <c r="B7" i="59"/>
  <c r="H30"/>
  <c r="E30"/>
  <c r="F30" s="1"/>
  <c r="H29"/>
  <c r="E29"/>
  <c r="F29" s="1"/>
  <c r="E27"/>
  <c r="F27"/>
  <c r="H26"/>
  <c r="E26"/>
  <c r="F26" s="1"/>
  <c r="H24"/>
  <c r="E24"/>
  <c r="F24" s="1"/>
  <c r="H22"/>
  <c r="E22"/>
  <c r="F22"/>
  <c r="H21"/>
  <c r="E21"/>
  <c r="F21"/>
  <c r="F20"/>
  <c r="H12"/>
  <c r="E12"/>
  <c r="H11"/>
  <c r="E11"/>
  <c r="F11" s="1"/>
  <c r="H9"/>
  <c r="E9"/>
  <c r="H8"/>
  <c r="E8"/>
  <c r="F8" s="1"/>
  <c r="H7"/>
  <c r="E7"/>
  <c r="F7" s="1"/>
  <c r="E6"/>
  <c r="F6"/>
  <c r="C6"/>
  <c r="G3" s="1"/>
  <c r="A4"/>
  <c r="A2"/>
  <c r="L21" i="46"/>
  <c r="B24" i="53"/>
  <c r="B21"/>
  <c r="B10"/>
  <c r="C6" s="1"/>
  <c r="B7"/>
  <c r="A17"/>
  <c r="A49" i="54"/>
  <c r="A3" i="53"/>
  <c r="A1" i="54" s="1"/>
  <c r="F22" i="53"/>
  <c r="F21"/>
  <c r="F20"/>
  <c r="F8"/>
  <c r="F7"/>
  <c r="F6"/>
  <c r="B108" i="50"/>
  <c r="B105"/>
  <c r="A101"/>
  <c r="A338" i="51"/>
  <c r="B94" i="50"/>
  <c r="B91"/>
  <c r="B80"/>
  <c r="B77"/>
  <c r="B66"/>
  <c r="B63"/>
  <c r="B52"/>
  <c r="B49"/>
  <c r="B35"/>
  <c r="B38"/>
  <c r="B24"/>
  <c r="B21"/>
  <c r="B10"/>
  <c r="B7"/>
  <c r="A87"/>
  <c r="A290" i="51"/>
  <c r="A73" i="50"/>
  <c r="A242" i="51" s="1"/>
  <c r="A59" i="50"/>
  <c r="A194" i="51"/>
  <c r="A45" i="50"/>
  <c r="A145" i="51" s="1"/>
  <c r="A31" i="50"/>
  <c r="A97" i="51"/>
  <c r="A17" i="50"/>
  <c r="A49" i="51" s="1"/>
  <c r="A3" i="50"/>
  <c r="A1" i="51"/>
  <c r="F76" i="50"/>
  <c r="F104"/>
  <c r="F90"/>
  <c r="F62"/>
  <c r="F48"/>
  <c r="F34"/>
  <c r="F20"/>
  <c r="F6"/>
  <c r="B24" i="37"/>
  <c r="B21"/>
  <c r="B10"/>
  <c r="B7"/>
  <c r="A17"/>
  <c r="A49" i="46" s="1"/>
  <c r="A3" i="37"/>
  <c r="A1" i="46"/>
  <c r="I30" i="37"/>
  <c r="H30"/>
  <c r="H29"/>
  <c r="H26"/>
  <c r="H24"/>
  <c r="H22"/>
  <c r="H21"/>
  <c r="E30"/>
  <c r="F30"/>
  <c r="E29"/>
  <c r="F29"/>
  <c r="E27"/>
  <c r="F27"/>
  <c r="E26"/>
  <c r="F26"/>
  <c r="E24"/>
  <c r="F24"/>
  <c r="E22"/>
  <c r="F22"/>
  <c r="E21"/>
  <c r="F21"/>
  <c r="F20"/>
  <c r="H7"/>
  <c r="H12"/>
  <c r="H11"/>
  <c r="H9"/>
  <c r="H8"/>
  <c r="E11"/>
  <c r="F11"/>
  <c r="E8"/>
  <c r="F8"/>
  <c r="E7"/>
  <c r="F7"/>
  <c r="E6"/>
  <c r="F6"/>
  <c r="E12"/>
  <c r="E9"/>
  <c r="F160" i="36"/>
  <c r="F146"/>
  <c r="F132"/>
  <c r="F118"/>
  <c r="F104"/>
  <c r="F90"/>
  <c r="F76"/>
  <c r="F48"/>
  <c r="F34"/>
  <c r="E20"/>
  <c r="F20"/>
  <c r="F62"/>
  <c r="B164"/>
  <c r="B161"/>
  <c r="C160" s="1"/>
  <c r="B150"/>
  <c r="B147"/>
  <c r="C146" s="1"/>
  <c r="B136"/>
  <c r="B133"/>
  <c r="C132" s="1"/>
  <c r="B122"/>
  <c r="B119"/>
  <c r="C118" s="1"/>
  <c r="B108"/>
  <c r="B105"/>
  <c r="C104" s="1"/>
  <c r="B94"/>
  <c r="B91"/>
  <c r="C90" s="1"/>
  <c r="B80"/>
  <c r="B77"/>
  <c r="C76" s="1"/>
  <c r="B66"/>
  <c r="B63"/>
  <c r="C62" s="1"/>
  <c r="B52"/>
  <c r="B49"/>
  <c r="C48" s="1"/>
  <c r="B38"/>
  <c r="B35"/>
  <c r="C34" s="1"/>
  <c r="B24"/>
  <c r="B21"/>
  <c r="C20" s="1"/>
  <c r="B10"/>
  <c r="B7"/>
  <c r="C6" s="1"/>
  <c r="A157"/>
  <c r="A531" i="57"/>
  <c r="A143" i="36"/>
  <c r="A483" i="57"/>
  <c r="A129" i="36"/>
  <c r="A434" i="57"/>
  <c r="A115" i="36"/>
  <c r="A386" i="57"/>
  <c r="A101" i="36"/>
  <c r="A338" i="57"/>
  <c r="A87" i="36"/>
  <c r="A290" i="57"/>
  <c r="A73" i="36"/>
  <c r="A242" i="57"/>
  <c r="A59" i="36"/>
  <c r="A194" i="57"/>
  <c r="A45" i="36"/>
  <c r="A145" i="57"/>
  <c r="A31" i="36"/>
  <c r="A97" i="57"/>
  <c r="A17" i="36"/>
  <c r="A49" i="57"/>
  <c r="A3" i="36"/>
  <c r="A1" i="57"/>
  <c r="B178" i="56"/>
  <c r="B175"/>
  <c r="B164"/>
  <c r="B161"/>
  <c r="C160" s="1"/>
  <c r="B150"/>
  <c r="B147"/>
  <c r="B136"/>
  <c r="B133"/>
  <c r="C132" s="1"/>
  <c r="B105"/>
  <c r="B108"/>
  <c r="B122"/>
  <c r="B119"/>
  <c r="C118" s="1"/>
  <c r="B94"/>
  <c r="B91"/>
  <c r="B80"/>
  <c r="B77"/>
  <c r="B66"/>
  <c r="B63"/>
  <c r="B52"/>
  <c r="B49"/>
  <c r="B38"/>
  <c r="B35"/>
  <c r="B24"/>
  <c r="B21"/>
  <c r="B10"/>
  <c r="B7"/>
  <c r="A171"/>
  <c r="A578" i="55"/>
  <c r="A157" i="56"/>
  <c r="A530" i="55"/>
  <c r="A143" i="56"/>
  <c r="A482" i="55"/>
  <c r="A129" i="56"/>
  <c r="A434" i="55"/>
  <c r="A115" i="56"/>
  <c r="A386" i="55"/>
  <c r="A101" i="56"/>
  <c r="A338" i="55"/>
  <c r="A87" i="56"/>
  <c r="A290" i="55"/>
  <c r="A73" i="56"/>
  <c r="A242" i="55"/>
  <c r="A59" i="56"/>
  <c r="A194" i="55"/>
  <c r="A45" i="56"/>
  <c r="A145" i="55"/>
  <c r="A31" i="56"/>
  <c r="A97" i="55"/>
  <c r="A17" i="56"/>
  <c r="A49" i="55"/>
  <c r="A3" i="56"/>
  <c r="A1" i="55"/>
  <c r="E174" i="56"/>
  <c r="F174"/>
  <c r="F160"/>
  <c r="F146"/>
  <c r="E132"/>
  <c r="F132"/>
  <c r="F118"/>
  <c r="E104"/>
  <c r="F104" s="1"/>
  <c r="E90"/>
  <c r="F90"/>
  <c r="E62"/>
  <c r="F62" s="1"/>
  <c r="F48"/>
  <c r="F34"/>
  <c r="F20"/>
  <c r="E6"/>
  <c r="F6"/>
  <c r="C174"/>
  <c r="G171" s="1"/>
  <c r="A172"/>
  <c r="A158"/>
  <c r="C146"/>
  <c r="G143" s="1"/>
  <c r="A144"/>
  <c r="A130"/>
  <c r="A116"/>
  <c r="C104"/>
  <c r="G101" s="1"/>
  <c r="A102"/>
  <c r="C90"/>
  <c r="G87" s="1"/>
  <c r="A88"/>
  <c r="F76"/>
  <c r="C76"/>
  <c r="G73" s="1"/>
  <c r="A74"/>
  <c r="C62"/>
  <c r="G59" s="1"/>
  <c r="A60"/>
  <c r="C48"/>
  <c r="G45" s="1"/>
  <c r="A46"/>
  <c r="C34"/>
  <c r="G31" s="1"/>
  <c r="A32"/>
  <c r="C20"/>
  <c r="G17" s="1"/>
  <c r="A18"/>
  <c r="C6"/>
  <c r="G3" s="1"/>
  <c r="A4"/>
  <c r="A2"/>
  <c r="A71" i="52"/>
  <c r="A242" i="43"/>
  <c r="A194"/>
  <c r="A43" i="52"/>
  <c r="A145" i="43" s="1"/>
  <c r="A30" i="52"/>
  <c r="A97" i="43"/>
  <c r="A49"/>
  <c r="A1"/>
  <c r="C20" i="53"/>
  <c r="G17" s="1"/>
  <c r="A18"/>
  <c r="H17"/>
  <c r="A4"/>
  <c r="A2"/>
  <c r="C104" i="50"/>
  <c r="G101" s="1"/>
  <c r="A102"/>
  <c r="C90"/>
  <c r="G87" s="1"/>
  <c r="A88"/>
  <c r="C76"/>
  <c r="G73" s="1"/>
  <c r="A74"/>
  <c r="C62"/>
  <c r="G59" s="1"/>
  <c r="A60"/>
  <c r="C48"/>
  <c r="G45" s="1"/>
  <c r="A46"/>
  <c r="C34"/>
  <c r="G31" s="1"/>
  <c r="A32"/>
  <c r="C20"/>
  <c r="G17" s="1"/>
  <c r="A18"/>
  <c r="C6"/>
  <c r="G3" s="1"/>
  <c r="A4"/>
  <c r="A2"/>
  <c r="C20" i="37"/>
  <c r="G17" s="1"/>
  <c r="C6"/>
  <c r="G3" s="1"/>
  <c r="A4"/>
  <c r="A2"/>
  <c r="A158" i="36"/>
  <c r="A144"/>
  <c r="A130"/>
  <c r="A116"/>
  <c r="A102"/>
  <c r="A88"/>
  <c r="A74"/>
  <c r="A60"/>
  <c r="A46"/>
  <c r="A32"/>
  <c r="A18"/>
  <c r="A4"/>
  <c r="B4" i="7"/>
  <c r="A2" i="36"/>
  <c r="F78" i="52"/>
  <c r="B78"/>
  <c r="F77"/>
  <c r="F76"/>
  <c r="F75"/>
  <c r="B75"/>
  <c r="C74" s="1"/>
  <c r="F74"/>
  <c r="A72"/>
  <c r="B64"/>
  <c r="F62"/>
  <c r="F61"/>
  <c r="B61"/>
  <c r="F60"/>
  <c r="C60"/>
  <c r="H57" s="1"/>
  <c r="A57"/>
  <c r="A58" s="1"/>
  <c r="G57"/>
  <c r="F50"/>
  <c r="B50"/>
  <c r="F49"/>
  <c r="F48"/>
  <c r="F47"/>
  <c r="B47"/>
  <c r="F46"/>
  <c r="C46"/>
  <c r="G43" s="1"/>
  <c r="A44"/>
  <c r="F36"/>
  <c r="B36"/>
  <c r="F35"/>
  <c r="F34"/>
  <c r="B34"/>
  <c r="C33" s="1"/>
  <c r="F33"/>
  <c r="A31"/>
  <c r="F24"/>
  <c r="F23"/>
  <c r="F22"/>
  <c r="B22"/>
  <c r="F21"/>
  <c r="F20"/>
  <c r="B20"/>
  <c r="C19" s="1"/>
  <c r="F19"/>
  <c r="A16"/>
  <c r="A17"/>
  <c r="F11"/>
  <c r="F10"/>
  <c r="F9"/>
  <c r="B9"/>
  <c r="F8"/>
  <c r="F7"/>
  <c r="B7"/>
  <c r="C6" s="1"/>
  <c r="A3"/>
  <c r="A4"/>
  <c r="B2" i="7"/>
  <c r="A2" i="52"/>
  <c r="B5" i="7"/>
  <c r="B3"/>
  <c r="H30" i="52" l="1"/>
  <c r="G30"/>
  <c r="G71"/>
  <c r="H71"/>
  <c r="H17" i="59"/>
  <c r="G17"/>
  <c r="G16" i="52"/>
  <c r="H16"/>
  <c r="G115" i="56"/>
  <c r="H115"/>
  <c r="G129"/>
  <c r="H129"/>
  <c r="G157"/>
  <c r="H157"/>
  <c r="H3" i="36"/>
  <c r="G3"/>
  <c r="H31"/>
  <c r="G31"/>
  <c r="H59"/>
  <c r="G59"/>
  <c r="H87"/>
  <c r="G87"/>
  <c r="H115"/>
  <c r="G115"/>
  <c r="H143"/>
  <c r="G143"/>
  <c r="G3" i="53"/>
  <c r="H3"/>
  <c r="G3" i="52"/>
  <c r="H3"/>
  <c r="H17" i="36"/>
  <c r="G17"/>
  <c r="H45"/>
  <c r="G45"/>
  <c r="H73"/>
  <c r="G73"/>
  <c r="H101"/>
  <c r="G101"/>
  <c r="H129"/>
  <c r="G129"/>
  <c r="H157"/>
  <c r="G157"/>
  <c r="H43" i="52"/>
  <c r="A18" i="37"/>
  <c r="H3" i="50"/>
  <c r="H17"/>
  <c r="H31"/>
  <c r="H45"/>
  <c r="H59"/>
  <c r="H73"/>
  <c r="H87"/>
  <c r="H101"/>
  <c r="H87" i="56"/>
  <c r="H101"/>
  <c r="H143"/>
  <c r="H171"/>
  <c r="H3" i="37"/>
  <c r="H17"/>
  <c r="H3" i="56"/>
  <c r="H17"/>
  <c r="H31"/>
  <c r="H45"/>
  <c r="H59"/>
  <c r="H73"/>
  <c r="H3" i="59"/>
</calcChain>
</file>

<file path=xl/comments1.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7"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8"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8"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8" authorId="0">
      <text>
        <r>
          <rPr>
            <b/>
            <sz val="8"/>
            <color indexed="81"/>
            <rFont val="Tahoma"/>
            <family val="2"/>
          </rPr>
          <t>Da indicarsi obbligatoriamente.
Previste per legge o da altre fonti normative. 
Vedi allegato 1 -  B1.1.3. Pagina 15  del P.N.A.</t>
        </r>
      </text>
    </comment>
    <comment ref="K18" authorId="0">
      <text>
        <r>
          <rPr>
            <b/>
            <sz val="8"/>
            <color indexed="81"/>
            <rFont val="Tahoma"/>
            <family val="2"/>
          </rPr>
          <t>Sono rese obbligatorie da inserimento nel P.T.P.C.
Si veda anche Allegato 4 P.N.A.</t>
        </r>
      </text>
    </comment>
    <comment ref="J31"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2"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2"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2" authorId="0">
      <text>
        <r>
          <rPr>
            <b/>
            <sz val="8"/>
            <color indexed="81"/>
            <rFont val="Tahoma"/>
            <family val="2"/>
          </rPr>
          <t>Da indicarsi obbligatoriamente.
Previste per legge o da altre fonti normative. 
Vedi allegato 1 -  B1.1.3. Pagina 15  del P.N.A.</t>
        </r>
      </text>
    </comment>
    <comment ref="K32" authorId="0">
      <text>
        <r>
          <rPr>
            <b/>
            <sz val="8"/>
            <color indexed="81"/>
            <rFont val="Tahoma"/>
            <family val="2"/>
          </rPr>
          <t>Sono rese obbligatorie da inserimento nel P.T.P.C.
Si veda anche Allegato 4 P.N.A.</t>
        </r>
      </text>
    </comment>
    <comment ref="J4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5" authorId="0">
      <text>
        <r>
          <rPr>
            <b/>
            <sz val="8"/>
            <color indexed="81"/>
            <rFont val="Tahoma"/>
            <family val="2"/>
          </rPr>
          <t>Da indicarsi obbligatoriamente.
Previste per legge o da altre fonti normative. 
Vedi allegato 1 -  B1.1.3. Pagina 15  del P.N.A.</t>
        </r>
      </text>
    </comment>
    <comment ref="K45" authorId="0">
      <text>
        <r>
          <rPr>
            <b/>
            <sz val="8"/>
            <color indexed="81"/>
            <rFont val="Tahoma"/>
            <family val="2"/>
          </rPr>
          <t>Sono rese obbligatorie da inserimento nel P.T.P.C.
Si veda anche Allegato 4 P.N.A.</t>
        </r>
      </text>
    </comment>
    <comment ref="J5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9" authorId="0">
      <text>
        <r>
          <rPr>
            <b/>
            <sz val="8"/>
            <color indexed="81"/>
            <rFont val="Tahoma"/>
            <family val="2"/>
          </rPr>
          <t>Da indicarsi obbligatoriamente.
Previste per legge o da altre fonti normative. 
Vedi allegato 1 -  B1.1.3. Pagina 15  del P.N.A.</t>
        </r>
      </text>
    </comment>
    <comment ref="K59" authorId="0">
      <text>
        <r>
          <rPr>
            <b/>
            <sz val="8"/>
            <color indexed="81"/>
            <rFont val="Tahoma"/>
            <family val="2"/>
          </rPr>
          <t>Sono rese obbligatorie da inserimento nel P.T.P.C.
Si veda anche Allegato 4 P.N.A.</t>
        </r>
      </text>
    </comment>
    <comment ref="J7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7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7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73" authorId="0">
      <text>
        <r>
          <rPr>
            <b/>
            <sz val="8"/>
            <color indexed="81"/>
            <rFont val="Tahoma"/>
            <family val="2"/>
          </rPr>
          <t>Da indicarsi obbligatoriamente.
Previste per legge o da altre fonti normative. 
Vedi allegato 1 -  B1.1.3. Pagina 15  del P.N.A.</t>
        </r>
      </text>
    </comment>
    <comment ref="K73" authorId="0">
      <text>
        <r>
          <rPr>
            <b/>
            <sz val="8"/>
            <color indexed="81"/>
            <rFont val="Tahoma"/>
            <family val="2"/>
          </rPr>
          <t>Sono rese obbligatorie da inserimento nel P.T.P.C.
Si veda anche Allegato 4 P.N.A.</t>
        </r>
      </text>
    </comment>
  </commentList>
</comments>
</file>

<file path=xl/comments2.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 ref="J3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3" authorId="0">
      <text>
        <r>
          <rPr>
            <b/>
            <sz val="8"/>
            <color indexed="81"/>
            <rFont val="Tahoma"/>
            <family val="2"/>
          </rPr>
          <t>Da indicarsi obbligatoriamente.
Previste per legge o da altre fonti normative. 
Vedi allegato 1 -  B1.1.3. Pagina 15  del P.N.A.</t>
        </r>
      </text>
    </comment>
    <comment ref="K33" authorId="0">
      <text>
        <r>
          <rPr>
            <b/>
            <sz val="8"/>
            <color indexed="81"/>
            <rFont val="Tahoma"/>
            <family val="2"/>
          </rPr>
          <t>Sono rese obbligatorie da inserimento nel P.T.P.C.
Si veda anche Allegato 4 P.N.A.</t>
        </r>
      </text>
    </comment>
    <comment ref="J46"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7"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7"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7" authorId="0">
      <text>
        <r>
          <rPr>
            <b/>
            <sz val="8"/>
            <color indexed="81"/>
            <rFont val="Tahoma"/>
            <family val="2"/>
          </rPr>
          <t>Da indicarsi obbligatoriamente.
Previste per legge o da altre fonti normative. 
Vedi allegato 1 -  B1.1.3. Pagina 15  del P.N.A.</t>
        </r>
      </text>
    </comment>
    <comment ref="K47" authorId="0">
      <text>
        <r>
          <rPr>
            <b/>
            <sz val="8"/>
            <color indexed="81"/>
            <rFont val="Tahoma"/>
            <family val="2"/>
          </rPr>
          <t>Sono rese obbligatorie da inserimento nel P.T.P.C.
Si veda anche Allegato 4 P.N.A.</t>
        </r>
      </text>
    </comment>
    <comment ref="J6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6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6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61" authorId="0">
      <text>
        <r>
          <rPr>
            <b/>
            <sz val="8"/>
            <color indexed="81"/>
            <rFont val="Tahoma"/>
            <family val="2"/>
          </rPr>
          <t>Da indicarsi obbligatoriamente.
Previste per legge o da altre fonti normative. 
Vedi allegato 1 -  B1.1.3. Pagina 15  del P.N.A.</t>
        </r>
      </text>
    </comment>
    <comment ref="K61" authorId="0">
      <text>
        <r>
          <rPr>
            <b/>
            <sz val="8"/>
            <color indexed="81"/>
            <rFont val="Tahoma"/>
            <family val="2"/>
          </rPr>
          <t>Sono rese obbligatorie da inserimento nel P.T.P.C.
Si veda anche Allegato 4 P.N.A.</t>
        </r>
      </text>
    </comment>
    <comment ref="J7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7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7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75" authorId="0">
      <text>
        <r>
          <rPr>
            <b/>
            <sz val="8"/>
            <color indexed="81"/>
            <rFont val="Tahoma"/>
            <family val="2"/>
          </rPr>
          <t>Da indicarsi obbligatoriamente.
Previste per legge o da altre fonti normative. 
Vedi allegato 1 -  B1.1.3. Pagina 15  del P.N.A.</t>
        </r>
      </text>
    </comment>
    <comment ref="K75" authorId="0">
      <text>
        <r>
          <rPr>
            <b/>
            <sz val="8"/>
            <color indexed="81"/>
            <rFont val="Tahoma"/>
            <family val="2"/>
          </rPr>
          <t>Sono rese obbligatorie da inserimento nel P.T.P.C.
Si veda anche Allegato 4 P.N.A.</t>
        </r>
      </text>
    </comment>
    <comment ref="J8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8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8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89" authorId="0">
      <text>
        <r>
          <rPr>
            <b/>
            <sz val="8"/>
            <color indexed="81"/>
            <rFont val="Tahoma"/>
            <family val="2"/>
          </rPr>
          <t>Da indicarsi obbligatoriamente.
Previste per legge o da altre fonti normative. 
Vedi allegato 1 -  B1.1.3. Pagina 15  del P.N.A.</t>
        </r>
      </text>
    </comment>
    <comment ref="K89" authorId="0">
      <text>
        <r>
          <rPr>
            <b/>
            <sz val="8"/>
            <color indexed="81"/>
            <rFont val="Tahoma"/>
            <family val="2"/>
          </rPr>
          <t>Sono rese obbligatorie da inserimento nel P.T.P.C.
Si veda anche Allegato 4 P.N.A.</t>
        </r>
      </text>
    </comment>
    <comment ref="J10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0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0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03" authorId="0">
      <text>
        <r>
          <rPr>
            <b/>
            <sz val="8"/>
            <color indexed="81"/>
            <rFont val="Tahoma"/>
            <family val="2"/>
          </rPr>
          <t>Da indicarsi obbligatoriamente.
Previste per legge o da altre fonti normative. 
Vedi allegato 1 -  B1.1.3. Pagina 15  del P.N.A.</t>
        </r>
      </text>
    </comment>
    <comment ref="K103" authorId="0">
      <text>
        <r>
          <rPr>
            <b/>
            <sz val="8"/>
            <color indexed="81"/>
            <rFont val="Tahoma"/>
            <family val="2"/>
          </rPr>
          <t>Sono rese obbligatorie da inserimento nel P.T.P.C.
Si veda anche Allegato 4 P.N.A.</t>
        </r>
      </text>
    </comment>
    <comment ref="J116"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17"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17"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17" authorId="0">
      <text>
        <r>
          <rPr>
            <b/>
            <sz val="8"/>
            <color indexed="81"/>
            <rFont val="Tahoma"/>
            <family val="2"/>
          </rPr>
          <t>Da indicarsi obbligatoriamente.
Previste per legge o da altre fonti normative. 
Vedi allegato 1 -  B1.1.3. Pagina 15  del P.N.A.</t>
        </r>
      </text>
    </comment>
    <comment ref="K117" authorId="0">
      <text>
        <r>
          <rPr>
            <b/>
            <sz val="8"/>
            <color indexed="81"/>
            <rFont val="Tahoma"/>
            <family val="2"/>
          </rPr>
          <t>Sono rese obbligatorie da inserimento nel P.T.P.C.
Si veda anche Allegato 4 P.N.A.</t>
        </r>
      </text>
    </comment>
    <comment ref="J13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3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3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31" authorId="0">
      <text>
        <r>
          <rPr>
            <b/>
            <sz val="8"/>
            <color indexed="81"/>
            <rFont val="Tahoma"/>
            <family val="2"/>
          </rPr>
          <t>Da indicarsi obbligatoriamente.
Previste per legge o da altre fonti normative. 
Vedi allegato 1 -  B1.1.3. Pagina 15  del P.N.A.</t>
        </r>
      </text>
    </comment>
    <comment ref="K131" authorId="0">
      <text>
        <r>
          <rPr>
            <b/>
            <sz val="8"/>
            <color indexed="81"/>
            <rFont val="Tahoma"/>
            <family val="2"/>
          </rPr>
          <t>Sono rese obbligatorie da inserimento nel P.T.P.C.
Si veda anche Allegato 4 P.N.A.</t>
        </r>
      </text>
    </comment>
    <comment ref="J14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4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4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45" authorId="0">
      <text>
        <r>
          <rPr>
            <b/>
            <sz val="8"/>
            <color indexed="81"/>
            <rFont val="Tahoma"/>
            <family val="2"/>
          </rPr>
          <t>Da indicarsi obbligatoriamente.
Previste per legge o da altre fonti normative. 
Vedi allegato 1 -  B1.1.3. Pagina 15  del P.N.A.</t>
        </r>
      </text>
    </comment>
    <comment ref="K145" authorId="0">
      <text>
        <r>
          <rPr>
            <b/>
            <sz val="8"/>
            <color indexed="81"/>
            <rFont val="Tahoma"/>
            <family val="2"/>
          </rPr>
          <t>Sono rese obbligatorie da inserimento nel P.T.P.C.
Si veda anche Allegato 4 P.N.A.</t>
        </r>
      </text>
    </comment>
    <comment ref="J15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5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5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59" authorId="0">
      <text>
        <r>
          <rPr>
            <b/>
            <sz val="8"/>
            <color indexed="81"/>
            <rFont val="Tahoma"/>
            <family val="2"/>
          </rPr>
          <t>Da indicarsi obbligatoriamente.
Previste per legge o da altre fonti normative. 
Vedi allegato 1 -  B1.1.3. Pagina 15  del P.N.A.</t>
        </r>
      </text>
    </comment>
    <comment ref="K159" authorId="0">
      <text>
        <r>
          <rPr>
            <b/>
            <sz val="8"/>
            <color indexed="81"/>
            <rFont val="Tahoma"/>
            <family val="2"/>
          </rPr>
          <t>Sono rese obbligatorie da inserimento nel P.T.P.C.
Si veda anche Allegato 4 P.N.A.</t>
        </r>
      </text>
    </comment>
    <comment ref="J17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7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7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73" authorId="0">
      <text>
        <r>
          <rPr>
            <b/>
            <sz val="8"/>
            <color indexed="81"/>
            <rFont val="Tahoma"/>
            <family val="2"/>
          </rPr>
          <t>Da indicarsi obbligatoriamente.
Previste per legge o da altre fonti normative. 
Vedi allegato 1 -  B1.1.3. Pagina 15  del P.N.A.</t>
        </r>
      </text>
    </comment>
    <comment ref="K173" authorId="0">
      <text>
        <r>
          <rPr>
            <b/>
            <sz val="8"/>
            <color indexed="81"/>
            <rFont val="Tahoma"/>
            <family val="2"/>
          </rPr>
          <t>Sono rese obbligatorie da inserimento nel P.T.P.C.
Si veda anche Allegato 4 P.N.A.</t>
        </r>
      </text>
    </comment>
  </commentList>
</comments>
</file>

<file path=xl/comments3.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 ref="J3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3" authorId="0">
      <text>
        <r>
          <rPr>
            <b/>
            <sz val="8"/>
            <color indexed="81"/>
            <rFont val="Tahoma"/>
            <family val="2"/>
          </rPr>
          <t>Da indicarsi obbligatoriamente.
Previste per legge o da altre fonti normative. 
Vedi allegato 1 -  B1.1.3. Pagina 15  del P.N.A.</t>
        </r>
      </text>
    </comment>
    <comment ref="K33" authorId="0">
      <text>
        <r>
          <rPr>
            <b/>
            <sz val="8"/>
            <color indexed="81"/>
            <rFont val="Tahoma"/>
            <family val="2"/>
          </rPr>
          <t>Sono rese obbligatorie da inserimento nel P.T.P.C.
Si veda anche Allegato 4 P.N.A.</t>
        </r>
      </text>
    </comment>
    <comment ref="J46"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7"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7"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7" authorId="0">
      <text>
        <r>
          <rPr>
            <b/>
            <sz val="8"/>
            <color indexed="81"/>
            <rFont val="Tahoma"/>
            <family val="2"/>
          </rPr>
          <t>Da indicarsi obbligatoriamente.
Previste per legge o da altre fonti normative. 
Vedi allegato 1 -  B1.1.3. Pagina 15  del P.N.A.</t>
        </r>
      </text>
    </comment>
    <comment ref="K47" authorId="0">
      <text>
        <r>
          <rPr>
            <b/>
            <sz val="8"/>
            <color indexed="81"/>
            <rFont val="Tahoma"/>
            <family val="2"/>
          </rPr>
          <t>Sono rese obbligatorie da inserimento nel P.T.P.C.
Si veda anche Allegato 4 P.N.A.</t>
        </r>
      </text>
    </comment>
    <comment ref="J6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6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6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61" authorId="0">
      <text>
        <r>
          <rPr>
            <b/>
            <sz val="8"/>
            <color indexed="81"/>
            <rFont val="Tahoma"/>
            <family val="2"/>
          </rPr>
          <t>Da indicarsi obbligatoriamente.
Previste per legge o da altre fonti normative. 
Vedi allegato 1 -  B1.1.3. Pagina 15  del P.N.A.</t>
        </r>
      </text>
    </comment>
    <comment ref="K61" authorId="0">
      <text>
        <r>
          <rPr>
            <b/>
            <sz val="8"/>
            <color indexed="81"/>
            <rFont val="Tahoma"/>
            <family val="2"/>
          </rPr>
          <t>Sono rese obbligatorie da inserimento nel P.T.P.C.
Si veda anche Allegato 4 P.N.A.</t>
        </r>
      </text>
    </comment>
    <comment ref="J7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7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7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75" authorId="0">
      <text>
        <r>
          <rPr>
            <b/>
            <sz val="8"/>
            <color indexed="81"/>
            <rFont val="Tahoma"/>
            <family val="2"/>
          </rPr>
          <t>Da indicarsi obbligatoriamente.
Previste per legge o da altre fonti normative. 
Vedi allegato 1 -  B1.1.3. Pagina 15  del P.N.A.</t>
        </r>
      </text>
    </comment>
    <comment ref="K75" authorId="0">
      <text>
        <r>
          <rPr>
            <b/>
            <sz val="8"/>
            <color indexed="81"/>
            <rFont val="Tahoma"/>
            <family val="2"/>
          </rPr>
          <t>Sono rese obbligatorie da inserimento nel P.T.P.C.
Si veda anche Allegato 4 P.N.A.</t>
        </r>
      </text>
    </comment>
    <comment ref="J8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8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8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89" authorId="0">
      <text>
        <r>
          <rPr>
            <b/>
            <sz val="8"/>
            <color indexed="81"/>
            <rFont val="Tahoma"/>
            <family val="2"/>
          </rPr>
          <t>Da indicarsi obbligatoriamente.
Previste per legge o da altre fonti normative. 
Vedi allegato 1 -  B1.1.3. Pagina 15  del P.N.A.</t>
        </r>
      </text>
    </comment>
    <comment ref="K89" authorId="0">
      <text>
        <r>
          <rPr>
            <b/>
            <sz val="8"/>
            <color indexed="81"/>
            <rFont val="Tahoma"/>
            <family val="2"/>
          </rPr>
          <t>Sono rese obbligatorie da inserimento nel P.T.P.C.
Si veda anche Allegato 4 P.N.A.</t>
        </r>
      </text>
    </comment>
    <comment ref="J10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0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0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03" authorId="0">
      <text>
        <r>
          <rPr>
            <b/>
            <sz val="8"/>
            <color indexed="81"/>
            <rFont val="Tahoma"/>
            <family val="2"/>
          </rPr>
          <t>Da indicarsi obbligatoriamente.
Previste per legge o da altre fonti normative. 
Vedi allegato 1 -  B1.1.3. Pagina 15  del P.N.A.</t>
        </r>
      </text>
    </comment>
    <comment ref="K103" authorId="0">
      <text>
        <r>
          <rPr>
            <b/>
            <sz val="8"/>
            <color indexed="81"/>
            <rFont val="Tahoma"/>
            <family val="2"/>
          </rPr>
          <t>Sono rese obbligatorie da inserimento nel P.T.P.C.
Si veda anche Allegato 4 P.N.A.</t>
        </r>
      </text>
    </comment>
    <comment ref="J116"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17"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17"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17" authorId="0">
      <text>
        <r>
          <rPr>
            <b/>
            <sz val="8"/>
            <color indexed="81"/>
            <rFont val="Tahoma"/>
            <family val="2"/>
          </rPr>
          <t>Da indicarsi obbligatoriamente.
Previste per legge o da altre fonti normative. 
Vedi allegato 1 -  B1.1.3. Pagina 15  del P.N.A.</t>
        </r>
      </text>
    </comment>
    <comment ref="K117" authorId="0">
      <text>
        <r>
          <rPr>
            <b/>
            <sz val="8"/>
            <color indexed="81"/>
            <rFont val="Tahoma"/>
            <family val="2"/>
          </rPr>
          <t>Sono rese obbligatorie da inserimento nel P.T.P.C.
Si veda anche Allegato 4 P.N.A.</t>
        </r>
      </text>
    </comment>
    <comment ref="J13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3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3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31" authorId="0">
      <text>
        <r>
          <rPr>
            <b/>
            <sz val="8"/>
            <color indexed="81"/>
            <rFont val="Tahoma"/>
            <family val="2"/>
          </rPr>
          <t>Da indicarsi obbligatoriamente.
Previste per legge o da altre fonti normative. 
Vedi allegato 1 -  B1.1.3. Pagina 15  del P.N.A.</t>
        </r>
      </text>
    </comment>
    <comment ref="K131" authorId="0">
      <text>
        <r>
          <rPr>
            <b/>
            <sz val="8"/>
            <color indexed="81"/>
            <rFont val="Tahoma"/>
            <family val="2"/>
          </rPr>
          <t>Sono rese obbligatorie da inserimento nel P.T.P.C.
Si veda anche Allegato 4 P.N.A.</t>
        </r>
      </text>
    </comment>
    <comment ref="J14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4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4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45" authorId="0">
      <text>
        <r>
          <rPr>
            <b/>
            <sz val="8"/>
            <color indexed="81"/>
            <rFont val="Tahoma"/>
            <family val="2"/>
          </rPr>
          <t>Da indicarsi obbligatoriamente.
Previste per legge o da altre fonti normative. 
Vedi allegato 1 -  B1.1.3. Pagina 15  del P.N.A.</t>
        </r>
      </text>
    </comment>
    <comment ref="K145" authorId="0">
      <text>
        <r>
          <rPr>
            <b/>
            <sz val="8"/>
            <color indexed="81"/>
            <rFont val="Tahoma"/>
            <family val="2"/>
          </rPr>
          <t>Sono rese obbligatorie da inserimento nel P.T.P.C.
Si veda anche Allegato 4 P.N.A.</t>
        </r>
      </text>
    </comment>
    <comment ref="J15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5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5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59" authorId="0">
      <text>
        <r>
          <rPr>
            <b/>
            <sz val="8"/>
            <color indexed="81"/>
            <rFont val="Tahoma"/>
            <family val="2"/>
          </rPr>
          <t>Da indicarsi obbligatoriamente.
Previste per legge o da altre fonti normative. 
Vedi allegato 1 -  B1.1.3. Pagina 15  del P.N.A.</t>
        </r>
      </text>
    </comment>
    <comment ref="K159" authorId="0">
      <text>
        <r>
          <rPr>
            <b/>
            <sz val="8"/>
            <color indexed="81"/>
            <rFont val="Tahoma"/>
            <family val="2"/>
          </rPr>
          <t>Sono rese obbligatorie da inserimento nel P.T.P.C.
Si veda anche Allegato 4 P.N.A.</t>
        </r>
      </text>
    </comment>
  </commentList>
</comments>
</file>

<file path=xl/comments4.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List>
</comments>
</file>

<file path=xl/comments5.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List>
</comments>
</file>

<file path=xl/comments6.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 ref="J3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3" authorId="0">
      <text>
        <r>
          <rPr>
            <b/>
            <sz val="8"/>
            <color indexed="81"/>
            <rFont val="Tahoma"/>
            <family val="2"/>
          </rPr>
          <t>Da indicarsi obbligatoriamente.
Previste per legge o da altre fonti normative. 
Vedi allegato 1 -  B1.1.3. Pagina 15  del P.N.A.</t>
        </r>
      </text>
    </comment>
    <comment ref="K33" authorId="0">
      <text>
        <r>
          <rPr>
            <b/>
            <sz val="8"/>
            <color indexed="81"/>
            <rFont val="Tahoma"/>
            <family val="2"/>
          </rPr>
          <t>Sono rese obbligatorie da inserimento nel P.T.P.C.
Si veda anche Allegato 4 P.N.A.</t>
        </r>
      </text>
    </comment>
    <comment ref="J46"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7"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7"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7" authorId="0">
      <text>
        <r>
          <rPr>
            <b/>
            <sz val="8"/>
            <color indexed="81"/>
            <rFont val="Tahoma"/>
            <family val="2"/>
          </rPr>
          <t>Da indicarsi obbligatoriamente.
Previste per legge o da altre fonti normative. 
Vedi allegato 1 -  B1.1.3. Pagina 15  del P.N.A.</t>
        </r>
      </text>
    </comment>
    <comment ref="K47" authorId="0">
      <text>
        <r>
          <rPr>
            <b/>
            <sz val="8"/>
            <color indexed="81"/>
            <rFont val="Tahoma"/>
            <family val="2"/>
          </rPr>
          <t>Sono rese obbligatorie da inserimento nel P.T.P.C.
Si veda anche Allegato 4 P.N.A.</t>
        </r>
      </text>
    </comment>
    <comment ref="J6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6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6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61" authorId="0">
      <text>
        <r>
          <rPr>
            <b/>
            <sz val="8"/>
            <color indexed="81"/>
            <rFont val="Tahoma"/>
            <family val="2"/>
          </rPr>
          <t>Da indicarsi obbligatoriamente.
Previste per legge o da altre fonti normative. 
Vedi allegato 1 -  B1.1.3. Pagina 15  del P.N.A.</t>
        </r>
      </text>
    </comment>
    <comment ref="K61" authorId="0">
      <text>
        <r>
          <rPr>
            <b/>
            <sz val="8"/>
            <color indexed="81"/>
            <rFont val="Tahoma"/>
            <family val="2"/>
          </rPr>
          <t>Sono rese obbligatorie da inserimento nel P.T.P.C.
Si veda anche Allegato 4 P.N.A.</t>
        </r>
      </text>
    </comment>
    <comment ref="J7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7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7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75" authorId="0">
      <text>
        <r>
          <rPr>
            <b/>
            <sz val="8"/>
            <color indexed="81"/>
            <rFont val="Tahoma"/>
            <family val="2"/>
          </rPr>
          <t>Da indicarsi obbligatoriamente.
Previste per legge o da altre fonti normative. 
Vedi allegato 1 -  B1.1.3. Pagina 15  del P.N.A.</t>
        </r>
      </text>
    </comment>
    <comment ref="K75" authorId="0">
      <text>
        <r>
          <rPr>
            <b/>
            <sz val="8"/>
            <color indexed="81"/>
            <rFont val="Tahoma"/>
            <family val="2"/>
          </rPr>
          <t>Sono rese obbligatorie da inserimento nel P.T.P.C.
Si veda anche Allegato 4 P.N.A.</t>
        </r>
      </text>
    </comment>
    <comment ref="J8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8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8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89" authorId="0">
      <text>
        <r>
          <rPr>
            <b/>
            <sz val="8"/>
            <color indexed="81"/>
            <rFont val="Tahoma"/>
            <family val="2"/>
          </rPr>
          <t>Da indicarsi obbligatoriamente.
Previste per legge o da altre fonti normative. 
Vedi allegato 1 -  B1.1.3. Pagina 15  del P.N.A.</t>
        </r>
      </text>
    </comment>
    <comment ref="K89" authorId="0">
      <text>
        <r>
          <rPr>
            <b/>
            <sz val="8"/>
            <color indexed="81"/>
            <rFont val="Tahoma"/>
            <family val="2"/>
          </rPr>
          <t>Sono rese obbligatorie da inserimento nel P.T.P.C.
Si veda anche Allegato 4 P.N.A.</t>
        </r>
      </text>
    </comment>
    <comment ref="J10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0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0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03" authorId="0">
      <text>
        <r>
          <rPr>
            <b/>
            <sz val="8"/>
            <color indexed="81"/>
            <rFont val="Tahoma"/>
            <family val="2"/>
          </rPr>
          <t>Da indicarsi obbligatoriamente.
Previste per legge o da altre fonti normative. 
Vedi allegato 1 -  B1.1.3. Pagina 15  del P.N.A.</t>
        </r>
      </text>
    </comment>
    <comment ref="K103" authorId="0">
      <text>
        <r>
          <rPr>
            <b/>
            <sz val="8"/>
            <color indexed="81"/>
            <rFont val="Tahoma"/>
            <family val="2"/>
          </rPr>
          <t>Sono rese obbligatorie da inserimento nel P.T.P.C.
Si veda anche Allegato 4 P.N.A.</t>
        </r>
      </text>
    </comment>
  </commentList>
</comments>
</file>

<file path=xl/comments7.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List>
</comments>
</file>

<file path=xl/sharedStrings.xml><?xml version="1.0" encoding="utf-8"?>
<sst xmlns="http://schemas.openxmlformats.org/spreadsheetml/2006/main" count="5322" uniqueCount="730">
  <si>
    <t>OBIETTIVO</t>
  </si>
  <si>
    <t>MISURE</t>
  </si>
  <si>
    <t>Obbligatorie</t>
  </si>
  <si>
    <t>Ulteriori</t>
  </si>
  <si>
    <t>MISURE TRASVERSALI</t>
  </si>
  <si>
    <t>Soggetti coinvolti con indicati compiti e responsabilità (Organo di indirizzo politico, Responsabile Prevenzione Anticorruzione, Responsabile Trasparenza, , referenti e relativi compiti e coordinamento tra i diversi soggetti)</t>
  </si>
  <si>
    <t>Misure obbligatorie ed ulteriori: schede per aree di rischio e processi con indicazione dei rischi, obiettivi, misure, responsabilità, tempi, risorse ed indicatori</t>
  </si>
  <si>
    <t>Tempi e modalità di controllo dell'efficacia del P.T.P.C.</t>
  </si>
  <si>
    <t>A) Acquisizione e progressione del personale</t>
  </si>
  <si>
    <t>B) Affidamento di lavori, servizi e forniture</t>
  </si>
  <si>
    <t>B.10 Redazione del cronoprogramma</t>
  </si>
  <si>
    <t xml:space="preserve">B.01 Definizione dell’oggetto dell’affidamento </t>
  </si>
  <si>
    <t xml:space="preserve">B.02 Individuazione dello strumento/istituto per l’affidamento </t>
  </si>
  <si>
    <t>B.03 Requisiti di qualificazione</t>
  </si>
  <si>
    <t>B.04 Requisiti di aggiudicazione</t>
  </si>
  <si>
    <t xml:space="preserve">B.05 Valutazione delle offerte </t>
  </si>
  <si>
    <t xml:space="preserve">B.06 Verifica dell’eventuale anomalia delle offerte </t>
  </si>
  <si>
    <t>B.07 Procedure negoziate</t>
  </si>
  <si>
    <t>B.08 Affidamenti diretti</t>
  </si>
  <si>
    <t>B.09 Revoca del bando</t>
  </si>
  <si>
    <t>B.11 Varianti in corso di esecuzione del contratto</t>
  </si>
  <si>
    <t>B.12 Subappalto</t>
  </si>
  <si>
    <t>B.15 …</t>
  </si>
  <si>
    <t>B.16 …</t>
  </si>
  <si>
    <t>C) Provvedimenti ampliativi della sfera giuridica dei destinatari privi di effetto economico diretto ed immediato per il destinatario</t>
  </si>
  <si>
    <t>D) Provvedimenti ampliativi della sfera giuridica dei destinatari con effetto economico diretto ed immediato per il destinatario</t>
  </si>
  <si>
    <t>B.13 Utilizzo di rimedi di risoluzione delle controversie alternativi a quelli giurisdizionali durante la fase di esecuzione del contratto</t>
  </si>
  <si>
    <t>C.01 Provvedimenti amministrativi vincolati nell’an</t>
  </si>
  <si>
    <t>C.02 Provvedimenti amministrativi a contenuto vincolato</t>
  </si>
  <si>
    <t>C.03 Provvedimenti amministrativi vincolati nell’an e a contenuto vincolato</t>
  </si>
  <si>
    <t>C.04 Provvedimenti amministrativi a contenuto discrezionale</t>
  </si>
  <si>
    <t>C.05 Provvedimenti amministrativi discrezionali nell’an</t>
  </si>
  <si>
    <t>C.06 Provvedimenti amministrativi discrezionali nell’an e nel contenuto</t>
  </si>
  <si>
    <t>D.01 Provvedimenti amministrativi vincolati nell’an</t>
  </si>
  <si>
    <t>D.02 Provvedimenti amministrativi a contenuto vincolato</t>
  </si>
  <si>
    <t>D.03 Provvedimenti amministrativi vincolati nell’an e a contenuto vincolato</t>
  </si>
  <si>
    <t>D.04 Provvedimenti amministrativi a contenuto discrezionale</t>
  </si>
  <si>
    <t>D.05 Provvedimenti amministrativi discrezionali nell’an</t>
  </si>
  <si>
    <t>D.06 Provvedimenti amministrativi discrezionali nell’an e nel contenuto</t>
  </si>
  <si>
    <t xml:space="preserve">A.01 Reclutamento  </t>
  </si>
  <si>
    <t>A.02 Progressioni di carriera</t>
  </si>
  <si>
    <t>Indici di valutazione della probabilità (1)</t>
  </si>
  <si>
    <t>Discrezionalità</t>
  </si>
  <si>
    <t>No, è del tutto vincolato</t>
  </si>
  <si>
    <t>E' parzialmente vincolato dalle legge e da atti amministrativi</t>
  </si>
  <si>
    <t>E' parzialmente vincolato solo dalle legge</t>
  </si>
  <si>
    <t>E' altamente discrezionale</t>
  </si>
  <si>
    <t>E' parzialmente vincolato solo da atti amministrativi (regolamenti, direttive, circolari)</t>
  </si>
  <si>
    <t>Indici di valutazione dell'impatto (2)</t>
  </si>
  <si>
    <t>Il processo è discrezionale?</t>
  </si>
  <si>
    <t>Impatto organizzativo</t>
  </si>
  <si>
    <r>
      <rPr>
        <b/>
        <sz val="10"/>
        <rFont val="Arial"/>
        <family val="2"/>
      </rPr>
      <t xml:space="preserve">Rispetto al totale del personale impiegato nel singolo servizio </t>
    </r>
    <r>
      <rPr>
        <sz val="10"/>
        <rFont val="Arial"/>
        <family val="2"/>
      </rPr>
      <t xml:space="preserve">(unità organizzativa semplice) </t>
    </r>
    <r>
      <rPr>
        <b/>
        <sz val="10"/>
        <rFont val="Arial"/>
        <family val="2"/>
      </rPr>
      <t>competente a svolgere il processo</t>
    </r>
    <r>
      <rPr>
        <sz val="10"/>
        <rFont val="Arial"/>
        <family val="2"/>
      </rPr>
      <t xml:space="preserve"> (o la fase del processo di competenza della p.a.) </t>
    </r>
    <r>
      <rPr>
        <b/>
        <u/>
        <sz val="10"/>
        <rFont val="Arial"/>
        <family val="2"/>
      </rPr>
      <t>nell'ambito della singola p.a.</t>
    </r>
    <r>
      <rPr>
        <b/>
        <sz val="10"/>
        <rFont val="Arial"/>
        <family val="2"/>
      </rPr>
      <t xml:space="preserve">, quale percentuale di personale è impiegata nel processo? </t>
    </r>
    <r>
      <rPr>
        <sz val="10"/>
        <rFont val="Arial"/>
        <family val="2"/>
      </rPr>
      <t>(se il processo coinvolge attività di più servizi nell'ambito della stessa p.a. occorre riferire la percentuale al personale impiegato nei servizi coinvolti)</t>
    </r>
  </si>
  <si>
    <t>Fino a circa il 20%</t>
  </si>
  <si>
    <t>Fino a circa il 40%</t>
  </si>
  <si>
    <t>Fino a circa il 60%</t>
  </si>
  <si>
    <t>Fino a circa il 80%</t>
  </si>
  <si>
    <t>Fino a circa il 100%</t>
  </si>
  <si>
    <t>Rilevanza esterna</t>
  </si>
  <si>
    <t>Impatto economico</t>
  </si>
  <si>
    <t>Il processo produce effetti diretti all'esterno dell'amministrazione di riferimento?</t>
  </si>
  <si>
    <t>Si, il risultato del processo è rivolto direttamente ad utenti esterni alla p.a. di riferimento</t>
  </si>
  <si>
    <t>No</t>
  </si>
  <si>
    <t>Si</t>
  </si>
  <si>
    <t>Complessità del processo</t>
  </si>
  <si>
    <t>Impatto reputazionale</t>
  </si>
  <si>
    <t>Si tratta di un processo che comporta il coinvolgimento di più amministrazioni (esclusi i controlli) in fasi successive per il conseguimento del risultato?</t>
  </si>
  <si>
    <t>No, il processo coinvolge una sola p.a.</t>
  </si>
  <si>
    <t>Valore economico</t>
  </si>
  <si>
    <t>Impatto organizzativo, economico e sull'immagine</t>
  </si>
  <si>
    <t>Qual è l'impatto economico del processo?</t>
  </si>
  <si>
    <t>Ha rilevanza esclusivamente interna</t>
  </si>
  <si>
    <t>Comporta l'attribuzione di considerevoli vantaggi a soggetti esterni (es. affidamento di appalto)</t>
  </si>
  <si>
    <t>A quale livello può collocarsi il rischio dell'evento (livello apicale, livello intermedio o livello basso) ovvero la posizione/il ruolo che l'eventuale soggetto riveste nell'organizzazione è elevata, media o bassa?</t>
  </si>
  <si>
    <t>A livello di addetto</t>
  </si>
  <si>
    <t>A livello di collaborazione o funzionario</t>
  </si>
  <si>
    <t>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</si>
  <si>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</si>
  <si>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Anche sulla base dell'esperienza, il tipo di controllo applicato sul processo è adeguato a neutralizzare il rischio?</t>
  </si>
  <si>
    <t>No, il rischio rimane indifferente</t>
  </si>
  <si>
    <t>Si, è molto efficace</t>
  </si>
  <si>
    <t xml:space="preserve">Note: </t>
  </si>
  <si>
    <t>(1) Gli indici di probabilità vanno indicati sulla base della valutazione del gruppo di lavoro</t>
  </si>
  <si>
    <t>(2) Gli indici di impatto vanno stimati sulla base di dati oggettivi, ossia di quanto risulta all'amministrazione</t>
  </si>
  <si>
    <t>(3) Per il controllo si intende qualunque strumento di controllo utilizzato nella p.a. che sia confacente a ridurre la probabilità del rischio (e, quindi, sia il sistema dei controlli legali, come il controllo preventivo e il controllo di gestione, sia in altri meccanismi di controllo utilizzati nella p.a.). La valutazione sull'adeguatezza del controllo va fatta considerando il modo in cui il controllo funziona concretamente nella p.a.. Per la stima della probabilità, quindi, non rileva la previsione dell'esistenza in astratto del controllo, ma sull'efficacia in relazione al rischio considerato.</t>
  </si>
  <si>
    <t>VALORI E FREQUENZA DELLA PROBABILITA'</t>
  </si>
  <si>
    <t>Nessuna probabilità</t>
  </si>
  <si>
    <t>Improbabile</t>
  </si>
  <si>
    <t>Poco probabile</t>
  </si>
  <si>
    <t>Probabile</t>
  </si>
  <si>
    <t>Molto probabile</t>
  </si>
  <si>
    <t>Altamente probabile</t>
  </si>
  <si>
    <t>VALORI E IMPORTANZA DELL'IMPATTO</t>
  </si>
  <si>
    <t>VALUTAZIONE COMPLESSIVA DEL RISCHO</t>
  </si>
  <si>
    <t>Valore frequenza x Valore impatto</t>
  </si>
  <si>
    <t>Nessun impatto</t>
  </si>
  <si>
    <t>Marginale</t>
  </si>
  <si>
    <t>Minore</t>
  </si>
  <si>
    <t>Soglia</t>
  </si>
  <si>
    <t>Serio</t>
  </si>
  <si>
    <t>Superiore</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</si>
  <si>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</si>
  <si>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Impatto</t>
  </si>
  <si>
    <t>Controlli</t>
  </si>
  <si>
    <t>Queste aree di rischio devono essere singolarmente analizzate ed indicate nel P.T.P.C. da parte di tutte le amministrazioni e rappresentano un contenuto minimale, comunque da adattare alle specifiche realtà organizzative. Sin dalla fase di prima attuazione, è comunque raccomandato che ciascuna amministrazione includa nel P.T.P.C. ulteriori aree di rischio, che rispecchiano le specificità funzionali e di contesto.</t>
  </si>
  <si>
    <t>A.07 …</t>
  </si>
  <si>
    <t>A.08 …</t>
  </si>
  <si>
    <t>A.09 …</t>
  </si>
  <si>
    <t>A.10 …</t>
  </si>
  <si>
    <t>B.17 …</t>
  </si>
  <si>
    <t>B.18 …</t>
  </si>
  <si>
    <t>B.19 …</t>
  </si>
  <si>
    <t>B.20 …</t>
  </si>
  <si>
    <t>AREE E RELATIVI RISCHI</t>
  </si>
  <si>
    <t>A.03 Conferimento di incarichi di collaborazione</t>
  </si>
  <si>
    <t>RB.01 accordi collusivi tra le imprese partecipanti a una gara volti a manipolarne gli esiti, utilizzando il meccanismo del subappalto come modalità per distribuire i vantaggi dell’accordo a tutti i partecipanti allo stesso</t>
  </si>
  <si>
    <t>RB.02 definizione dei requisiti di accesso alla gara e, in particolare, dei requisiti tecnico-economici dei concorrenti al fine di favorire un’impresa (es.: clausole dei bandi che stabiliscono requisiti di qualificazione)</t>
  </si>
  <si>
    <t>RB.03 uso distorto del criterio dell’offerta economicamente più vantaggiosa, finalizzato a favorire un’impresa</t>
  </si>
  <si>
    <t>RB.04 utilizzo della procedura negoziata e abuso dell’affidamento diretto al di fuori dei casi previsti dalla legge al fine di favorire un’impresa</t>
  </si>
  <si>
    <t>RB.05 ammissione di varianti in corso di esecuzione del contratto per consentire all’appaltatore di recuperare lo sconto effettuato in sede di gara o di conseguire extra guadagni</t>
  </si>
  <si>
    <t>RB.06 abuso del provvedimento di revoca del bando al fine di bloccare una gara il cui risultato si sia rivelato diverso da quello atteso o di concedere un indennizzo all’aggiudicatario</t>
  </si>
  <si>
    <t>RB.07 elusione delle regole di affidamento degli appalti, mediante l’improprio utilizzo del modello procedurale dell’affidamento delle concessioni al fine di agevolare un particolare soggetto</t>
  </si>
  <si>
    <t>…</t>
  </si>
  <si>
    <t>ELENCO MISURE OBBLIGATORIE</t>
  </si>
  <si>
    <t>Le misure obbligatorie, sono quelle la cui applicazione discende obbligatoriamente dalla legge o da altre fonti normative</t>
  </si>
  <si>
    <t>ELENCO MISURE TRASVERSALI OBBLIGATORIE</t>
  </si>
  <si>
    <t>ELENCO MISURE TRASVERSALI ULTERIORI</t>
  </si>
  <si>
    <t>Le misure ulteriori, sono quelle che, pur non essendo obbligatorie per legge, sono rese obbligatorie dal loro inserimento nel P.T.P.C.</t>
  </si>
  <si>
    <t>Scheda rischio AREA A</t>
  </si>
  <si>
    <t>Elenco Obiettivi</t>
  </si>
  <si>
    <t>AREE DI RISCHIO (e relativi processi)</t>
  </si>
  <si>
    <t>Ridurre opportunità che si manifestino i casi di corruzione</t>
  </si>
  <si>
    <t>Aumentare la capacità di scoprire i casi di corruzione</t>
  </si>
  <si>
    <t>Creare un contesto sfavorevole alla corruzione</t>
  </si>
  <si>
    <t>TEMPI: 
termine per l'attuazione delle Misure</t>
  </si>
  <si>
    <t>Valutazione del rischio</t>
  </si>
  <si>
    <t>Scheda rischio AREA D</t>
  </si>
  <si>
    <t>NB</t>
  </si>
  <si>
    <t>Scheda rischio AREA C</t>
  </si>
  <si>
    <t>Elenco Aree</t>
  </si>
  <si>
    <t>PRINCIPALI CONTENUTI DEL PIANO TRIENNALE ANTICORRUZIONE</t>
  </si>
  <si>
    <t>Premessa: riferimenti normativi e finalità complessive</t>
  </si>
  <si>
    <t xml:space="preserve">Aree di rischio con indicazione della Metodologia utilizzata: - indicazione delle attività nell'ambito delle quali è più elevato (comma 5 lett. a) il rischio di corruzione, “aree di rischio”; le aree di rischio obbligatorie per tutte le amministrazioni sono indicate nell’Allegato 2, che ne riporta un elenco minimale, cui si aggiungono le ulteriori aree individuate da ciascuna amministrazione in base alle specificità - indicazione della metodologia utilizzata per effettuare la valutazione del rischio; la metodologia suggerita è riportata nell’Allegato 1, par. B.1.2 .  - schede di programmazione delle misure di prevenzione utili a ridurre la probabilità che il rischio si verifichi, in riferimento a ciascuna area di rischio, con indicazione degli obiettivi, della tempistica, dei responsabili, degli indicatori e delle modalità di verifica dell’attuazione, in relazione alle misure di carattere generale introdotte o rafforzate dalla legge n. 190 del 2012 e dai decreti attuativi, nonché alle misure ulteriori introdotte con il P.N.A.    </t>
  </si>
  <si>
    <t>Coordinamento con il Ciclo delle Performance: gli adempimenti, i compiti e le responsabilità inseriti nel P.T.P.C. devono essere inseriti nell’ambito del c.d. ciclo delle performance.</t>
  </si>
  <si>
    <t>Il Piano P.T.T.I. ;   il P.T.T.I. (sia nella forma “autonoma” sia nella forma di sezione del P.T.P.C.) deve essere delineato coordinando gli adempimenti relativi agli obblighi di trasparenza previsti nel d.lgs. n. 33 del 2013 con le aree di rischio, in modo da capitalizzare gli adempimenti posti in essere dall’amministrazione;</t>
  </si>
  <si>
    <t>Formazione in tema di anticorruzione: - Indicazione del collegamento tra formazione in tema di anticorruzione e programma annuale della formazione
- Individuazione dei soggetti cui viene erogata la formazione in tema di anticorruzione - Individuazione dei soggetti che erogano la formazione in tema di
anticorruzione - Indicazione dei contenuti della formazione in tema di anticorruzione - Indicazione di canali e strumenti di erogazione della formazione in
tema di anticorruzione - Quantificazione di ore/giornate dedicate alla formazione in tema di anticorruzione</t>
  </si>
  <si>
    <t>Codice di Comportamento e diffusione di buone pratiche: - Adozione delle integrazioni al codice di comportamento dei dipendenti pubblici - Indicazione dei meccanismi di denuncia delle violazioni del codice di comportamento - Indicazione dell’ufficio competente a emanare pareri sulla applicazione del codice di comportamento</t>
  </si>
  <si>
    <t>NOTA: la presente elencazione ha carattere meramente esemplificativo e si riferisce a misure di prevenzione diverse da quelle obbligatorie per legge. Le misure di seguito elencate sono considerate in un’ottica strumentale alla riduzione del rischio di corruzione.</t>
  </si>
  <si>
    <t>RESPONSABILE
(cognome e nome)-da individuare per ciascuna misura</t>
  </si>
  <si>
    <t>ELENCO MISURE ULTERIORI (ALLEGATO 4 PNA)</t>
  </si>
  <si>
    <t>Grado di rischio</t>
  </si>
  <si>
    <t>Si, il processo coinvolge più di 3 amministrazioni</t>
  </si>
  <si>
    <t>Si, il processo coinvolge più di 5 amministrazioni</t>
  </si>
  <si>
    <t>Si, ma in minima parte</t>
  </si>
  <si>
    <r>
      <rPr>
        <b/>
        <sz val="8"/>
        <rFont val="Arial"/>
        <family val="2"/>
      </rPr>
      <t>Vedi allegato 1 -  B1.1.3. Pagina 15  del P.N.A.</t>
    </r>
    <r>
      <rPr>
        <sz val="8"/>
        <rFont val="Arial"/>
        <family val="2"/>
      </rPr>
      <t xml:space="preserve">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</si>
  <si>
    <r>
      <t xml:space="preserve">Le misure ulteriori, sono quelle che, pur non essendo obbligatorie per legge, sono rese obbligatorie dal loro inserimento nel P.T.P.C.
</t>
    </r>
    <r>
      <rPr>
        <b/>
        <sz val="10"/>
        <rFont val="Arial"/>
        <family val="2"/>
      </rPr>
      <t xml:space="preserve"> (ALLEGATO 4)</t>
    </r>
  </si>
  <si>
    <t>Prob.</t>
  </si>
  <si>
    <r>
      <rPr>
        <b/>
        <sz val="10"/>
        <rFont val="Arial"/>
        <family val="2"/>
      </rPr>
      <t xml:space="preserve">Rispetto al totale del personale impiegato nel singolo servizio </t>
    </r>
    <r>
      <rPr>
        <sz val="10"/>
        <rFont val="Arial"/>
        <family val="2"/>
      </rPr>
      <t xml:space="preserve">(unità organizzativa semplice) </t>
    </r>
    <r>
      <rPr>
        <b/>
        <sz val="10"/>
        <rFont val="Arial"/>
        <family val="2"/>
      </rPr>
      <t>competente a svolgere il processo</t>
    </r>
    <r>
      <rPr>
        <sz val="10"/>
        <rFont val="Arial"/>
        <family val="2"/>
      </rPr>
      <t xml:space="preserve"> (o la fase del processo di competenza della p.a.) </t>
    </r>
    <r>
      <rPr>
        <b/>
        <u/>
        <sz val="10"/>
        <rFont val="Arial"/>
        <family val="2"/>
      </rPr>
      <t>nell'ambito della singola p.a.</t>
    </r>
    <r>
      <rPr>
        <b/>
        <sz val="10"/>
        <rFont val="Arial"/>
        <family val="2"/>
      </rPr>
      <t xml:space="preserve">, quale percentuale di personale è impiegata nel processo? </t>
    </r>
    <r>
      <rPr>
        <sz val="10"/>
        <rFont val="Arial"/>
        <family val="2"/>
      </rPr>
      <t>(se il processo coinvolge attività di più servizi nell'ambito della stessa p.a. occorre riferire la percentuale al personale impiegato nei servizi coinvolti)</t>
    </r>
  </si>
  <si>
    <t>RESPONSABILE del sottoprocesso</t>
  </si>
  <si>
    <t>RESPONSABILE
da individuare per ciascuna misura</t>
  </si>
  <si>
    <t>MU4 - Affidamento dei controlli e degli atti di vigilanza di competenza dell’amministrazione ad almeno due dipendenti abbinati secondo rotazione casuale</t>
  </si>
  <si>
    <t>MU5 - Previsione della presenza di più funzionari in occasione dello svolgimento di procedure o procedimenti “sensibili”, anche se la responsabilità del procedimento o del processo è affidata ad un unico dirigente</t>
  </si>
  <si>
    <t>MU6 - Individuazione di “orari di disponibilità” dell’U.P.D. durante i quali i funzionari addetti sono disponibili ad ascoltare ed indirizzare i dipendenti dell’amministrazione su situazioni o comportamenti, al fine di prevenire la commissione di fatti corruttivi e di illeciti disciplinari (art. 15, comma 3, d.P.R. n. 62 del 2013)</t>
  </si>
  <si>
    <t>MU9 - Introduzione di procedure che prevedano che i verbali relativi ai servizi svolti presso l’utenza debbano essere sempre sottoscritti dall’utente destinatario</t>
  </si>
  <si>
    <t>MU10 - In caso di delega di potere, programmazione ed effettuazione di controlli a campione sulle modalità di esercizio della delega</t>
  </si>
  <si>
    <t>MU15 - Svolgimento di incontri e riunioni periodiche tra dirigenti competenti in settori diversi per finalità di aggiornamento sull’attività dell’amministrazione, circolazione delle informazioni e confronto sulle soluzioni gestionali</t>
  </si>
  <si>
    <t>MU16 - Nell’ambito delle risorse disponibili, informatizzazione del servizio di gestione del personale</t>
  </si>
  <si>
    <t>MU17 - Nell’ambito delle risorse disponibili, creazione di meccanismi di raccordo tra le banche dati istituzionali dell’amministrazione, in modo da realizzare adeguati raccordi informativi tra i vari settori dell’amministrazione</t>
  </si>
  <si>
    <t>MU18 - Regolamento sulla composizione delle commissioni</t>
  </si>
  <si>
    <t>Aree</t>
  </si>
  <si>
    <t>Area A</t>
  </si>
  <si>
    <t>Area B</t>
  </si>
  <si>
    <t>Area C</t>
  </si>
  <si>
    <t>Area D</t>
  </si>
  <si>
    <t>Processi</t>
  </si>
  <si>
    <t>Acquisizione e progressione del personale</t>
  </si>
  <si>
    <t>Affidamento di lavori, servizi e forniture</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</si>
  <si>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</si>
  <si>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</si>
  <si>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PORTAFOGLIO PROCESSI DI SUPPORTO AL GOVERNO 
A. Attività strategiche e manageriali</t>
  </si>
  <si>
    <t>A1</t>
  </si>
  <si>
    <t>CICLO DI GESTIONE DELLE PERFORMANCE</t>
  </si>
  <si>
    <t>A</t>
  </si>
  <si>
    <t>A2</t>
  </si>
  <si>
    <t>FONDO PEREQUATIVO</t>
  </si>
  <si>
    <t>A3</t>
  </si>
  <si>
    <t>RAPPRESENTANZA E RELAZIONI ISTITUZIONALI</t>
  </si>
  <si>
    <t>A4</t>
  </si>
  <si>
    <t>COMUNICAZIONE</t>
  </si>
  <si>
    <t>A5</t>
  </si>
  <si>
    <t>COORDINAMENTO STRATEGICO E CONTROLLO ANALOGO DELLE SOCIETA' IN HOUSE</t>
  </si>
  <si>
    <t>PORTAFOGLIO PROCESSI PRIMARI 
B. Attività produttive</t>
  </si>
  <si>
    <t>B1</t>
  </si>
  <si>
    <t>CENTRO STUDI E INDIS</t>
  </si>
  <si>
    <t>B2</t>
  </si>
  <si>
    <t>INTERNAZIONALIZZAZIONE</t>
  </si>
  <si>
    <t>B3</t>
  </si>
  <si>
    <t>REGOLAZIONE DEL MERCATO, CONCORRENZA E POLITICHE DI GENERE</t>
  </si>
  <si>
    <t>B4</t>
  </si>
  <si>
    <t>SEMPLIFICAZIONE, SERVIZI DIGITALI E LEGALITA'</t>
  </si>
  <si>
    <t>B5</t>
  </si>
  <si>
    <t>INNOVAZIONE E AMBIENTE</t>
  </si>
  <si>
    <t>B6</t>
  </si>
  <si>
    <t>CREDITO E QUALITA' FILIERE</t>
  </si>
  <si>
    <t>B7</t>
  </si>
  <si>
    <t>ORGANIZZAZIONE E RISORSE UMANE</t>
  </si>
  <si>
    <t>B8</t>
  </si>
  <si>
    <t>FORMAZIONE-LAVORO E NUOVE IMPRESE</t>
  </si>
  <si>
    <t>B9</t>
  </si>
  <si>
    <t>COMMERCIO ESTERO E CRONOTACHIGRAFI DIGITALI</t>
  </si>
  <si>
    <t>PORTAFOGLIO PROCESSI DI SUPPORTO AL FUNZIONAMENTO 
C. Attività di supporto</t>
  </si>
  <si>
    <t>C1</t>
  </si>
  <si>
    <t>SEGRETERIA GENERALE E CONSULTA</t>
  </si>
  <si>
    <t>C2</t>
  </si>
  <si>
    <t>APPROVVIGIONAMENTO E GESTIONE DEI BENI</t>
  </si>
  <si>
    <t>B</t>
  </si>
  <si>
    <t>C3</t>
  </si>
  <si>
    <t>BILANCIO, CONTABILITA', PIANIFICAZIONE, CONTROLLO DI GESTIONE</t>
  </si>
  <si>
    <t>C4</t>
  </si>
  <si>
    <t>AFFARI GENERALI, LEGALI E PERSONALE</t>
  </si>
  <si>
    <t>C5</t>
  </si>
  <si>
    <t>SEGRETERIA ORGANI STATUTARI</t>
  </si>
  <si>
    <t>C6</t>
  </si>
  <si>
    <t>COORDINAMENTO ASSISTENZA TECNICA</t>
  </si>
  <si>
    <t>AREE DIRGENZIALI</t>
  </si>
  <si>
    <t>CREDITO E POLITICHE DELLA QUALITA' PER LE FILIERE</t>
  </si>
  <si>
    <t>UFFICI DI SUPPORTO</t>
  </si>
  <si>
    <t>Relazioni istituzionali e parlamentari</t>
  </si>
  <si>
    <t>Bilancio e contabilità</t>
  </si>
  <si>
    <t>Affari generali e legale</t>
  </si>
  <si>
    <t>Provveditorato e cassa</t>
  </si>
  <si>
    <t>Diritto annuale e Fondo Perequativo</t>
  </si>
  <si>
    <t>Segreteria organi statutarI</t>
  </si>
  <si>
    <t>Segreteria generale e di presidenza</t>
  </si>
  <si>
    <t>UFFICI SPECIALI</t>
  </si>
  <si>
    <t>Consigli camerali e task force Registro Imprese</t>
  </si>
  <si>
    <t>Comunicazione e stampa</t>
  </si>
  <si>
    <t>Centro Studi</t>
  </si>
  <si>
    <t>Convenzioni internazionali per il commercio estero e cronotachigrafi digitali</t>
  </si>
  <si>
    <t>INDIS</t>
  </si>
  <si>
    <t>Formazione - lavoro e nuova imprenditorialità</t>
  </si>
  <si>
    <t>UNITA'</t>
  </si>
  <si>
    <t>Unità per l'analisi e la valutazione di impatto giuridico amministrativo</t>
  </si>
  <si>
    <t>Unità per il supporto e l'assistenza tecnica al sistema camerale</t>
  </si>
  <si>
    <t>Processi
---&gt;</t>
  </si>
  <si>
    <t>Aree
 --&gt;</t>
  </si>
  <si>
    <t xml:space="preserve">Pianificazione dei fabbisogni di risorse umane ed avvio selezione
</t>
  </si>
  <si>
    <t>Elaborazione e pubblicazione bando di selezione</t>
  </si>
  <si>
    <t>Ricezione ed analisi domande di partecipazione</t>
  </si>
  <si>
    <t>Espletamento prove di verifica e stesura della graduatoria</t>
  </si>
  <si>
    <t>Assunzione risorse</t>
  </si>
  <si>
    <t>MTU4 - Formazione del personale sul codice di comportamento</t>
  </si>
  <si>
    <t>Attribuzione della progressione</t>
  </si>
  <si>
    <t>Elaborazione e pubblicazione interna del bando di selezione delle progressioni</t>
  </si>
  <si>
    <t>Nomina ed insediamento commissione esaminatrice</t>
  </si>
  <si>
    <t>Nomina ed insediamento della commissione esaminatrice</t>
  </si>
  <si>
    <t>Svolgimento della procedura di valutazione comparativa</t>
  </si>
  <si>
    <t>Inserimento delle risorse</t>
  </si>
  <si>
    <t>Individuazione dei profili da selezionare e dei relativi requisiti di competenza e di legge</t>
  </si>
  <si>
    <t>A.02 Progressioni economiche di carriera</t>
  </si>
  <si>
    <t>A.04 Contratti di somministrazione lavoro</t>
  </si>
  <si>
    <t xml:space="preserve">Richiesta alla società di somministrazione e ricezione CV </t>
  </si>
  <si>
    <t>Convocazione dei candidati e svolgimento del colloquio di selezione</t>
  </si>
  <si>
    <t>A.01 Reclutamento di personale a tempo indeterminato, determinato e progressioni verticali</t>
  </si>
  <si>
    <t xml:space="preserve">Dettaglio di alcune tipologie di provvedimenti/attività procedimentali da ricondurre a sottoprocessi </t>
  </si>
  <si>
    <t>Definizione dei profili tenuto conto dei requisiti di legge e delle competenze specialistiche richieste</t>
  </si>
  <si>
    <t>B.14 ...</t>
  </si>
  <si>
    <t>Categoria di evento rischioso</t>
  </si>
  <si>
    <t>CR.2 Assenza di adeguati livelli di trasparenza</t>
  </si>
  <si>
    <t>CR.3 Conflitto di interessi</t>
  </si>
  <si>
    <t>CR. 4 Manipolazione o utilizzo improprio delle informazioni o della documentazione</t>
  </si>
  <si>
    <t>CR.6 Uso improprio o distorto della discrezionalità</t>
  </si>
  <si>
    <t>CR.7 Atti illeciti</t>
  </si>
  <si>
    <t>CR.5 Elusione delle procedure di svolgimento dell'attività e di controllo</t>
  </si>
  <si>
    <t>CATEGORIA DI EVENTO RISCHIOSO</t>
  </si>
  <si>
    <t>EVENTO RISCHIOSO</t>
  </si>
  <si>
    <t>RB.08 formulazione di requisiti di aggiudicazione non adeguatamente e chiaramente definiti</t>
  </si>
  <si>
    <t>RB.09 mancata o insufficente verifica della completezza/coerenza della documentazione presentata</t>
  </si>
  <si>
    <t>RB.10 accettazione consapevole di documentazione falsa</t>
  </si>
  <si>
    <t xml:space="preserve">Altre iniziative:  - Indicazione dei criteri di rotazione del personale (par. 3.1.4 P.N.A.; par. B.5 Allegato 1; Tavola n. 5) - Indicazione delle disposizioni relative al ricorso all’arbitrato con modalità che ne assicurino la pubblicità e la rotazione - elaborazione della proposta di decreto per disciplinare gli incarichi e le attività non consentite ai pubblici dipendenti (par. 3.1.6 P.N.A.; par. B.7 Allegato 1; Tavola n. 7) - elaborazione di direttive per l’attribuzione degli ncarichi dirigenziali, con la definizione delle cause ostative al conferimento (par. 3.1.7 P.N.A.; par. B.8 Allegato 1; Tavola n. 8) e verifica dell’insussistenza di cause di incompatibilità (par. 3.1.8. P.N.A.; par. B.9 Allegato 1; Tavola 9) - definizione di modalità per verificare il rispetto del divieto di svolgere attività incompatibili a seguito della cessazione del rapporto (par. 3.1.9 P.N.A.; par. B.10 Allegato 1; Tavola 10) - elaborazione di direttive per effettuare controlli su precedenti penali ai fini dell’attribuzione degli incarichi e dell’assegnazione ad uffici (par. 3.1.10 P.N.A.; B.11 Allegato 1; Tavola 11) - adozione di misure per la tutela del whistleblower (par. 3.1.11 P.N.A.; B.12 Allegato 1; Tavola 12) - predisposizione di protocolli di legalità per gli affidamenti (par. 3.1.13 P.N.A.; B.14 Allegato 1; Tavola 14)- realizzazione del sistema di monitoraggio del rispetto dei termini, previsti dalla legge o dal regolamento, per la conclusione dei procedimenti (par. B.1.1.3 Allegato 1; Tavola 16) - realizzazione di un sistema di monitoraggio dei rapporti tra l’amministrazione e i soggetti che con essa stipulano contratti (par. B.1.1.3 Allegato 1; Tavola 17) e indicazione delle ulteriori iniziative nell’ambito dei contratti pubblici - indicazione delle iniziative previste nell’ambito dell’erogazione di sovvenzioni, contributi, sussidi, ausili finanziari nonché attribuzione di vantaggi economici di qualunque genere - indicazione delle iniziative previste nell’ambito di concorsi e selezione del personale - indicazione delle iniziative previste nell’ambito delle attività ispettiveorganizzazione del sistema di monitoraggio sull’attuazione del P.T.P.C., con individuazione dei referenti, dei tempi e delle modalità di informativa (B.1.1.9 Allegato 1); </t>
  </si>
  <si>
    <t>Nei fogli successivi NON alterare le celle di colore giallo perché contengono collegamenti e/o formule</t>
  </si>
  <si>
    <t>Processo di adozione del P.T.P.C.:  Data e documento di approvazione del Piano da parte degli organi di indirizzo politico-amministrativo - Individuazione degli attori interni all’amministrazione che hanno partecipato alla predisposizione del Piano nonché dei canali e degli  strumenti di partecipazione - Individuazione degli attori esterni all’amministrazione che hanno partecipato alla predisposizione del Piano nonché dei canali e degli strumenti di partecipazione - Indicazione di strumenti e iniziative di comunicazione dei  contenuti del Piano</t>
  </si>
  <si>
    <t>C.1. Processi anagrafico-certificativi</t>
  </si>
  <si>
    <t>C.1.1 – Tenuta Registro Imprese (RI), Repertorio Economico Amministrativo (REA), Albo Artigiani (AA)</t>
  </si>
  <si>
    <t>C.1.1.1 Iscrizione/modifica/cancellazione (su istanza di parte) al RI/REA/AA</t>
  </si>
  <si>
    <t>C.1.1.2 Iscrizioni d’ufficio al RI/REA/AA</t>
  </si>
  <si>
    <t>C.1.1.3 Cancellazioni d’ufficio al RI/REA/AA</t>
  </si>
  <si>
    <t>C.1.1.4 Accertamento violazioni amministrative (RI, REA, AA)</t>
  </si>
  <si>
    <t>C.1.1.5 Deposito bilanci ed elenco soci</t>
  </si>
  <si>
    <t>C.1.1.6 Attività di sportello (front office)</t>
  </si>
  <si>
    <t>C.1.1.8 Esame di idoneità abilitanti per l’iscrizione in alcuni ruoli</t>
  </si>
  <si>
    <t>C.2. Regolazione e tutela del mercato</t>
  </si>
  <si>
    <t>C.2.1 Protesti</t>
  </si>
  <si>
    <t>C.2.1.2 Pubblicazioni elenchi protesti</t>
  </si>
  <si>
    <t>C.2.2 Brevetti e marchi</t>
  </si>
  <si>
    <t>C.2.2.1 Gestione domande brevetti e marchi</t>
  </si>
  <si>
    <t>C.2.5 Attività in materia di metrologia legale</t>
  </si>
  <si>
    <t>C.2.5.1 Attività in materia di metrologia legale</t>
  </si>
  <si>
    <t>…..</t>
  </si>
  <si>
    <t>Dettaglio di alcune tipologie di provvedimenti/attività procedimentali da ricondurre al sottoprocesso</t>
  </si>
  <si>
    <t>D.1.3 Promozione territorio e imprese</t>
  </si>
  <si>
    <t>D.01 Erogazione di incentivi, sovvenzioni e contributi finanziari a privati</t>
  </si>
  <si>
    <t>D.02 Concessione di contributi per effetto di specifici protocolli d'intesa o convenzioni sottoscritti con enti pubblici o con organismi, enti e società a prevalente capitale pubblico</t>
  </si>
  <si>
    <t>……</t>
  </si>
  <si>
    <t>E) Sorveglianza e controlli</t>
  </si>
  <si>
    <t>C.2.5.2 Attività di sorveglianza e vigilanza in materia di metrologia legale</t>
  </si>
  <si>
    <t>C.2.7 Regolamentazione del mercato</t>
  </si>
  <si>
    <t>C.2.7.1 Sicurezza e conformità prodotti</t>
  </si>
  <si>
    <t>C.2.7.2 Gestione controlli prodotti delle filiere del made in Italy e organismi di controllo</t>
  </si>
  <si>
    <t>C.2.7.3 Regolamentazione del mercato</t>
  </si>
  <si>
    <t>C.2.7.4 Verifica clausole inique e vessatorie</t>
  </si>
  <si>
    <t>C.2.7.5 Manifestazioni a premio</t>
  </si>
  <si>
    <t>C.2.8 Sanzioni amministrative ex L. 689/81</t>
  </si>
  <si>
    <t>C.2.8.1 Sanzioni amministrative ex L. 689/81</t>
  </si>
  <si>
    <t>C.2.8.2 Gestione ruoli sanzioni amministrative</t>
  </si>
  <si>
    <r>
      <t>In questo foglio, per ciascuna area, vengono inseriti i relativi possibili rischi.
I rischi vengono identificati (</t>
    </r>
    <r>
      <rPr>
        <b/>
        <sz val="12"/>
        <rFont val="Arial"/>
        <family val="2"/>
      </rPr>
      <t>ALLEGATO 1</t>
    </r>
    <r>
      <rPr>
        <sz val="12"/>
        <rFont val="Arial"/>
        <family val="2"/>
      </rPr>
      <t>):
- mediante consultazione e confronto tra i soggetti coinvolti, tenendo presenti le specificità di ciascuna amministrazione, di ciascun processo e del livello organizzativo a cui il processo o la sottofase si colloca;
- un utile contributo può essere dato dai dati tratti dall’esperienza e, cioè, dalla considerazione di precedenti giudiziali (in particolare, i procedimenti e le decisioni penali o di responsabilità amministrativa) o disciplinari (procedimenti avviati, sanzioni irrogate) che hanno interessato l’amministrazione, nonché la considerazione dei criteri indicati nella Tabella Allegato 5: “La valutazione del livello di rischio”, colonna sinistra (discrezionalità, rilevanza esterna, complessità del processo, valore economico, razionalità del processo, controlli), e colonna destra (impatto economico; impatto organizzativo, economico e di immagine) prescindendo in questa fase dall’attribuzione del valore numerico (che sarà invece utilizzato nelle successive fasi dell’analisi e della ponderazione).</t>
    </r>
  </si>
  <si>
    <t>C.2.1.1 Gestione istanze di cancellazione protesti</t>
  </si>
  <si>
    <t>C.2.2.2 Rilascio attestati brevetti e marchi</t>
  </si>
  <si>
    <t>Scheda rischio AREA E</t>
  </si>
  <si>
    <t>CR.1 Pilotamento delle procedure</t>
  </si>
  <si>
    <t>RA.03 diffusione di informazioni relative al bando prima della pubblicazione</t>
  </si>
  <si>
    <t>RA.05 costruzione ad hoc del campione da sottoporre a verifica/controllo</t>
  </si>
  <si>
    <t>RA.06 alterazione della graduatoria</t>
  </si>
  <si>
    <t>RA.08 brevità strumentale del periodo di pubblicazione del bando</t>
  </si>
  <si>
    <t>RA.09 inadeguata pubblicità degli esiti della selezione</t>
  </si>
  <si>
    <t>RA.11 assenza della necessaria indipendenza del decisore in situazioni, anche solo apparenti, di conflitto di interesse</t>
  </si>
  <si>
    <t>RA.13 assenza di rotazione del conferimento degli incarichi di presidente e componente della commissione</t>
  </si>
  <si>
    <t>RA.14 mancata o insufficiente verifica della completezza della documentazione presentata</t>
  </si>
  <si>
    <t>RA.15 mancata o insufficiente verifica della coerenza della documentazione presentata</t>
  </si>
  <si>
    <t>RA.04 utilizzo artificioso dell'istituto della riapertura dei termini al fine di consentire la partecipazione di soggetti predeterminati</t>
  </si>
  <si>
    <t>RA.17 motivazione incongrua del provvedimento</t>
  </si>
  <si>
    <t>RA.18 accettazione consapevole di documentazione falsa</t>
  </si>
  <si>
    <t>RA.19 mancato rispetto dell'ordine cronologico delle istanze</t>
  </si>
  <si>
    <t>RA.20 trasferimento di dipendenti non aventi diritto e mancato trasferimento di dipendenti aventi titolo</t>
  </si>
  <si>
    <t>RA.21 improprio ricorso a risorse umane esterne</t>
  </si>
  <si>
    <t>RA.10 pubblicità del bando in periodi in cui l'accesso e l'attenzione verso tali informazioni è ridotto</t>
  </si>
  <si>
    <t>RC.02 disparità di trattamento per valutazioni di casi analoghi</t>
  </si>
  <si>
    <t>RC.03 mancato rispetto dell'ordine cronologico delle istanze</t>
  </si>
  <si>
    <t>RC.04 richiesta pretestuosa di ulteriori elementi istruttori</t>
  </si>
  <si>
    <t>RC.07 mancata o insufficiente verifica della completezza della documentazione presentata</t>
  </si>
  <si>
    <t>RC.08 mancata o insufficiente verifica della coerenza della documentazione presentata</t>
  </si>
  <si>
    <t>RC.09 assenza della necessaria indipendenza del decisore in situazioni, anche solo apparenti, di conflitto di interesse</t>
  </si>
  <si>
    <t>RC.06 rilascio attestazioni, certificazioni o autorizzazioni false</t>
  </si>
  <si>
    <t>RC.01 motivazione incongrua del provvedimento</t>
  </si>
  <si>
    <t>RC.10 omissione dell'applicazione di sanzioni dovute</t>
  </si>
  <si>
    <t>RA.22 Individuazione di fabbisogni quantitativamente e qualitativamente non coerenti con la mission dell'ente</t>
  </si>
  <si>
    <t>RD.01 motivazione incongrua del provvedimento</t>
  </si>
  <si>
    <t>RD.02 disparità di trattamento per valutazioni di casi analoghi</t>
  </si>
  <si>
    <t>RD.03 mancato rispetto dell'ordine cronologico delle istanze</t>
  </si>
  <si>
    <t>RD.04 richiesta pretestuosa di ulteriori elementi istruttori</t>
  </si>
  <si>
    <t>RD.06 rilascio attestazioni, certificazioni o autorizzazioni false</t>
  </si>
  <si>
    <t>RD.09 assenza della necessaria indipendenza del decisore in situazioni, anche solo apparenti, di conflitto di interesse</t>
  </si>
  <si>
    <t>RD.10 omissione dell'applicazione di sanzioni dovute</t>
  </si>
  <si>
    <t>RD.12 diffusione di informazioni relative al bando prima della pubblicazione</t>
  </si>
  <si>
    <t>RD.15 alterazione della graduatoria</t>
  </si>
  <si>
    <t>RD.17 brevità strumentale del periodo di pubblicazione del bando</t>
  </si>
  <si>
    <t>RD.18 inadeguata pubblicità degli esiti della valutazione</t>
  </si>
  <si>
    <t>RD.19 pubblicità del bando in periodi in cui l'accesso e l'attenzione verso tali informazioni è ridotto</t>
  </si>
  <si>
    <t>RD.14 disposizione di accertamenti allo scopo di favorire un'impropria decisione finale</t>
  </si>
  <si>
    <t>RD.13 allungamento intenzionale dei tempi di notifica dei provvedimenti</t>
  </si>
  <si>
    <t>RD.21 sussistenza di rapporto di parentela, affinità o abituale frequentazione tra i soggetti con potere decisionale o compiti di valutazione e i candidati</t>
  </si>
  <si>
    <t>RD.23 motivazione incongrua del provvedimento</t>
  </si>
  <si>
    <t>RD.24 accettazione consapevole di documentazione falsa</t>
  </si>
  <si>
    <t>RD.22 assenza di rotazione nella composizione della commissione di valutazione</t>
  </si>
  <si>
    <t>RA.02 nomina pilotata dei componenti della commissione di valutazione</t>
  </si>
  <si>
    <t>RA.16 valutazioni della commissione volte a favorire soggetti predeterminati</t>
  </si>
  <si>
    <t>RC.05 valutazioni della commissione volte a favorire soggetti predeterminati</t>
  </si>
  <si>
    <t>RC.11 nomina pilotata dei componenti della commissione di valutazione</t>
  </si>
  <si>
    <t>RD.05 valutazioni della commissione volte a favorire soggetti predeterminati</t>
  </si>
  <si>
    <t>RD.11 nomina pilotata dei componenti della commissione di valutazione</t>
  </si>
  <si>
    <t>RE.01 motivazione incongrua del provvedimento</t>
  </si>
  <si>
    <t>RE.02 disparità di trattamento per valutazioni di casi analoghi</t>
  </si>
  <si>
    <t>RE.03 mancato rispetto dell'ordine cronologico delle istanze</t>
  </si>
  <si>
    <t>RE.04 richiesta pretestuosa di ulteriori elementi istruttori</t>
  </si>
  <si>
    <t>RE.05 sussistenza di rapporto di parentela, affinità o abituale frequentazione tra i soggetti con potere ispettivo o compiti di valutazione e i soggetti verificati</t>
  </si>
  <si>
    <t>RE.06 rilascio attestazioni, certificazioni o autorizzazioni false</t>
  </si>
  <si>
    <t>RE.07 mancata o insufficiente verifica della completezza della documentazione presentata</t>
  </si>
  <si>
    <t>RE.08 mancata o insufficiente verifica della coerenza della documentazione presentata</t>
  </si>
  <si>
    <t>RE.09 assenza della necessaria indipendenza del decisore in situazioni, anche solo apparenti, di conflitto di interesse</t>
  </si>
  <si>
    <t>RE.10 omissione dell'applicazione di sanzioni dovute</t>
  </si>
  <si>
    <t>MTU5 - Adozione di un Codice etico</t>
  </si>
  <si>
    <t>MTU6 - Realizzazione di indagini sulla cultura etica all'interno dell'ente</t>
  </si>
  <si>
    <t>MT1 - Trasparenza: misure obbligatorie indicate nel P.T.T.I.</t>
  </si>
  <si>
    <t>MTU1 - Trasparenza: misure ulteriori indicate nel P.T.T.I.</t>
  </si>
  <si>
    <t>Individuazione del numero delle progressioni di carriera attuabili ed avvio selezione</t>
  </si>
  <si>
    <t>RA.01 inserimento nel bando di criteri/clausole deputate a favorire soggetti predeterminati</t>
  </si>
  <si>
    <t>RA.12 sussistenza di rapporto di parentela, affinità o abituale frequentazione tra i soggetti con potere decisionale o compiti di valutazione e i candidati</t>
  </si>
  <si>
    <t>RD.16 formulazione di criteri di valutazione non adeguatamente e chiaramente definiti</t>
  </si>
  <si>
    <t>RA.07 formulazione di criteri di valutazione non adeguatamente e chiaramente definiti</t>
  </si>
  <si>
    <t>MT2 - Informatizzazione dei processi</t>
  </si>
  <si>
    <t>MO4 - astensione in caso di conflitto di interesse</t>
  </si>
  <si>
    <t xml:space="preserve">MO5 - disciplina sulle autorizzazioni allo svolgimento di attività e incarichi extra-istituzionali </t>
  </si>
  <si>
    <r>
      <t xml:space="preserve">MO6 - disciplina sul conferimento di incarichi dirigenziali in caso di particolari attività o incarichi precedenti (cd. </t>
    </r>
    <r>
      <rPr>
        <i/>
        <sz val="10"/>
        <rFont val="Arial"/>
        <family val="2"/>
      </rPr>
      <t>pantouflage</t>
    </r>
    <r>
      <rPr>
        <sz val="10"/>
        <rFont val="Arial"/>
        <family val="2"/>
      </rPr>
      <t>)</t>
    </r>
  </si>
  <si>
    <t>MO7 - disciplina delle specifiche incompatibilità per posizioni dirigenziali</t>
  </si>
  <si>
    <r>
      <t xml:space="preserve">MO8 - disciplina per lo svolgimento di attività successiva alla cessazione del rapporto di lavoro (cd. </t>
    </r>
    <r>
      <rPr>
        <i/>
        <sz val="10"/>
        <rFont val="Arial"/>
        <family val="2"/>
      </rPr>
      <t>pantouflage</t>
    </r>
    <r>
      <rPr>
        <sz val="10"/>
        <rFont val="Arial"/>
        <family val="2"/>
      </rPr>
      <t>)</t>
    </r>
  </si>
  <si>
    <t>MO9 - disciplina per la formazione di commissioni, assegnazioni agli uffici, conferimento di incarichi dirigenziali in caso di condanna penale per diritti contro la P.A.</t>
  </si>
  <si>
    <t>MU11 - Individuazione di accorgimenti tesi a garantire la parità di condizioni tra i partecipanti</t>
  </si>
  <si>
    <t>MU12 - Nell’ambito delle strutture esistenti (es. U.R.P.), individuazione di appositi uffici che curano il rapporto con le associazioni e le categorie di utenti esterni (canali di ascolto), in modo da raccogliere suggerimenti, proposte sulla prevenzione della corruzione e segnalazioni di illecito, e veicolare le informazioni agli uffici competenti. Ciò avviene utilizzando tutti i canali di comunicazione possibili, dal tradizionale numero verde, alle segnalazioni via web ai social media</t>
  </si>
  <si>
    <r>
      <t xml:space="preserve">MO10 - sistemi di tutela del dipendente che effettua segnalazioni di llecito (cd. </t>
    </r>
    <r>
      <rPr>
        <i/>
        <sz val="10"/>
        <rFont val="Arial"/>
        <family val="2"/>
      </rPr>
      <t>whistleblower</t>
    </r>
    <r>
      <rPr>
        <sz val="10"/>
        <rFont val="Arial"/>
        <family val="2"/>
      </rPr>
      <t>)</t>
    </r>
  </si>
  <si>
    <t>MO11 - formazione del personale</t>
  </si>
  <si>
    <t>MO12 - patti di integrità</t>
  </si>
  <si>
    <t>MO13 - azioni di sensibilizzazione e rapporto con la società civile</t>
  </si>
  <si>
    <t>MT3 - Accesso telematico a dati, documenti e procedimenti</t>
  </si>
  <si>
    <t>MT4 - Monitoraggio sul rispetto dei tempi medi procedimentali</t>
  </si>
  <si>
    <t>MTU2 - Stipula di accordi/convenzioni/partnership con soggetti di provata competenza nella lotta alla corruzione</t>
  </si>
  <si>
    <t>MO1 - trasparenza</t>
  </si>
  <si>
    <t>MO2 - codice di comportamento dell'ente</t>
  </si>
  <si>
    <t>MO3 - rotazione del personale addetto alle aree a rischio di corruzione</t>
  </si>
  <si>
    <t>Pianificazione dei fabbisogni di risorse umane</t>
  </si>
  <si>
    <t>MO14 - Provvedimenti disciplinari</t>
  </si>
  <si>
    <t>Acquisizione del contratto e inserimento della risorsa</t>
  </si>
  <si>
    <t>Richiesta e acquisizione del nulla osta all'amministrazione di appartenenza</t>
  </si>
  <si>
    <t>MU13 - Regolazione dell’esercizio della discrezionalità nei procedimenti amministrativi e nei processi di attività, mediante circolari o direttive interne</t>
  </si>
  <si>
    <t>MU19 - Ricorso a strumenti di monitoraggio sul fenomeno (e relativa reportistica)</t>
  </si>
  <si>
    <t>MU18 - Regolamento sulla composizione dlle commissioni</t>
  </si>
  <si>
    <t>CR.4 Manipolazione o utilizzo improprio delle informazioni o della documentazione</t>
  </si>
  <si>
    <t xml:space="preserve">MU1 - Intensificazione dei controlli a campione sulle dichiarazioni sostitutive di certificazione e di atto notorio rese dai dipendenti e dagli utenti </t>
  </si>
  <si>
    <t>MU2 - Razionalizzazione organizzativa dei controlli sulle dichiarazioni</t>
  </si>
  <si>
    <t>MU3 - Promozione di convenzioni tra amministrazioni per l’accesso alle banche dati istituzionali contenenti informazioni e dati relativi a stati, qualità personali e fatti</t>
  </si>
  <si>
    <t>MU7 - Pubblicazione sul sito internet dell’amministrazione di casi esemplificativi anonimi, tratti dall’esperienza concreta dell’amministrazione, in cui si prospetta il comportamento non adeguato, che realizza l’illecito disciplinare, e il comportamento che invece sarebbe stato adeguato</t>
  </si>
  <si>
    <t>MU14 - Previsione di meccanismi di raccordo tra i servizi competenti a gestire il personale (mediante consultazione obbligatoria e richiesta di avviso dell’U.P.D.) al fine di consentire la valutazione complessiva dei dipendenti anche dal punto di vista comportamentale,</t>
  </si>
  <si>
    <t>selezionare voce dal menù a tendina</t>
  </si>
  <si>
    <t>CELLA A COMPILAZIONE AUTOMATICA</t>
  </si>
  <si>
    <r>
      <t xml:space="preserve">MISURE
</t>
    </r>
    <r>
      <rPr>
        <sz val="8"/>
        <color rgb="FFFF0000"/>
        <rFont val="Arial"/>
        <family val="2"/>
      </rPr>
      <t>(selezionare voce dal menù a tendina)</t>
    </r>
  </si>
  <si>
    <r>
      <t xml:space="preserve">MISURE TRASVERSALI 
</t>
    </r>
    <r>
      <rPr>
        <sz val="8"/>
        <color rgb="FFFF0000"/>
        <rFont val="Arial"/>
        <family val="2"/>
      </rPr>
      <t>(selezionare voce dal menù a tendina)</t>
    </r>
  </si>
  <si>
    <t>MTU3 - Realizzazione di circoli per la diffusione delle buone pratiche in tema di prevenzione della corruzione</t>
  </si>
  <si>
    <t>FACOLTATIVO</t>
  </si>
  <si>
    <r>
      <t xml:space="preserve">Indici di valutazione della probabilità (1)
</t>
    </r>
    <r>
      <rPr>
        <b/>
        <sz val="8"/>
        <color rgb="FFFF0000"/>
        <rFont val="Arial"/>
        <family val="2"/>
      </rPr>
      <t>(mantenere solo il valore corrispondente alla risposta, cancellando gli altri)</t>
    </r>
  </si>
  <si>
    <r>
      <t xml:space="preserve">Indici di valutazione dell'impatto (2)
</t>
    </r>
    <r>
      <rPr>
        <b/>
        <sz val="8"/>
        <color rgb="FFFF0000"/>
        <rFont val="Arial"/>
        <family val="2"/>
      </rPr>
      <t>(mantenere solo il valore corrispondente alla risposta, cancellando gli altri)</t>
    </r>
  </si>
  <si>
    <t xml:space="preserve">   </t>
  </si>
  <si>
    <t>MU8 - Inserimento di apposite disposizioni nei Codici di comportamento settoriali per fronteggiare situazioni di rischio specifico</t>
  </si>
  <si>
    <t>Attivazione contatti con amministrazione di destinazione e scambio di documenti</t>
  </si>
  <si>
    <t>MO14 - provvedimenti disciplinari</t>
  </si>
  <si>
    <t>A.05 Attivazione di distacchi/comandi di personale (in uscita)</t>
  </si>
  <si>
    <t>A.06 Attivazione di procedure di mobilità in entrata</t>
  </si>
  <si>
    <t>Ricezione della richiesta di distacco/comando dal dipendente e/o dall'amministrazione di destinazione</t>
  </si>
  <si>
    <t>Formalizzazione della convenzione</t>
  </si>
  <si>
    <t>RD.20 individuazione di priorità non coerenti con i documenti di programmmazione dell'ente</t>
  </si>
  <si>
    <t>Scheda rischio AREA F</t>
  </si>
  <si>
    <t>C.2.6 Forme alternative di giustizia</t>
  </si>
  <si>
    <t>F) Risoluzione delle controversie</t>
  </si>
  <si>
    <t>C.2.6.1 Gestione mediazione e conciliazioni</t>
  </si>
  <si>
    <t>C.2.6.2. Gestione arbitrati</t>
  </si>
  <si>
    <t>Nomina mediatore</t>
  </si>
  <si>
    <t>Liquidazione dei compensi</t>
  </si>
  <si>
    <t>Compilazione, tenuta e aggiornamento dell'elenco</t>
  </si>
  <si>
    <t>RF.01 definizione incongrua del valore della controversia</t>
  </si>
  <si>
    <t>RF.02 mancato rispetto degli obblighi di riservatezza</t>
  </si>
  <si>
    <t>RF.03 mancato rispetto degli obblighi di imparzialità</t>
  </si>
  <si>
    <t>RF.04 mancato rispetto del criterio di turnazione</t>
  </si>
  <si>
    <t>RF.05 richiesta pretestuosa di ulteriori elementi istruttori</t>
  </si>
  <si>
    <t>RF.06 sussistenza di rapporto di parentela, affinità o abituale frequentazione tra il responsabile dell'organismo e i soggetti nominati (mediatore/consulente)</t>
  </si>
  <si>
    <t>RF.07 mancata verifica sui pagamenti dovuti</t>
  </si>
  <si>
    <t>RF.08 mancata o insufficiente verifica della completezza della documentazione presentata</t>
  </si>
  <si>
    <t>RF.09 mancata o insufficiente verifica della coerenza della documentazione presentata</t>
  </si>
  <si>
    <t>RF.10 assenza della necessaria indipendenza del decisore in situazioni, anche solo apparenti, di conflitto di interesse</t>
  </si>
  <si>
    <t>RF.11 richiesta di pagamento non giustificato</t>
  </si>
  <si>
    <t>RF.12 omissione dello svolgimento di controlli</t>
  </si>
  <si>
    <t>Gestione Arbitrati</t>
  </si>
  <si>
    <t>Nomina arbitro unico</t>
  </si>
  <si>
    <t>Compilazione, tenuta ed aggiornamento dell’elenco degli arbitri</t>
  </si>
  <si>
    <t>RB.11 definizione di un fabbisogno non rispondente a criteri di efficienza/efficacia/economicità dell'azione amministrativa</t>
  </si>
  <si>
    <t>RB.12 definizione di uno strumento/istituto non rispondente a criteri di efficienza/efficacia/economicità dell'azione amministrativa</t>
  </si>
  <si>
    <t>RB.13 nomina pilotata dei componenti della commissione di valutazione</t>
  </si>
  <si>
    <t>RB.14 diffusione di informazioni relative al bando prima della pubblicazione</t>
  </si>
  <si>
    <t>RB.15 utilizzo artificioso dell'istituto della riapertura dei termini al fine di consentire la partecipazione di soggetti predeterminati</t>
  </si>
  <si>
    <t>RB.16 inadeguato controllo di conformità del prodotto/servizio rispetto ai requisiti stabiliti</t>
  </si>
  <si>
    <t>RB.17 omissione dell'applicazione di sanzioni dovute</t>
  </si>
  <si>
    <t>RB.18 utilizzo artificioso del ricorso ai sistemi alternativi di risoluzione delle controversie per favorire un soggetto predeterminato</t>
  </si>
  <si>
    <t>RB.19 costruzione ad hoc del campione da sottoporre a verifica/controllo</t>
  </si>
  <si>
    <t>RB.20 alterazione della graduatoria</t>
  </si>
  <si>
    <t>RB.21 formulazione di criteri di valutazione non adeguatamente e chiaramente definiti</t>
  </si>
  <si>
    <t>RB.22 brevità strumentale del periodo di pubblicazione del bando</t>
  </si>
  <si>
    <t>RB.23 inadeguata pubblicità degli esiti della selezione</t>
  </si>
  <si>
    <t>RB.24 pubblicità del bando in periodi in cui l'accesso e l'attenzione verso tali informazioni è ridotto</t>
  </si>
  <si>
    <t>RB.25 assenza della necessaria indipendenza del decisore in situazioni, anche solo apparenti, di conflitto di interesse</t>
  </si>
  <si>
    <t>RB.26 sussistenza di rapporto di parentela, affinità o abituale frequentazione tra i soggetti con potere decisionale o compiti di valutazione e i candidati</t>
  </si>
  <si>
    <t>RB.27 assenza di rotazione del conferimento degli incarichi di presidente e componente della commissione</t>
  </si>
  <si>
    <t>RB.28 valutazioni della commissione volte a favorire soggetti predeterminati</t>
  </si>
  <si>
    <t>RB.29 motivazione incongrua del provvedimento</t>
  </si>
  <si>
    <t>RB.30 mancato rispetto dell'ordine cronologico delle istanze</t>
  </si>
  <si>
    <t>RB.31 mancata o insufficiente verifica in sede di collaudo</t>
  </si>
  <si>
    <t>RB.32 pagamento non giustificato</t>
  </si>
  <si>
    <t>RB.33 inadeguata applicazione delle norme sulla tracciabilità finanziaria</t>
  </si>
  <si>
    <t xml:space="preserve">RB.34 mancata o insufficiente verifica dell'effettivo stato avanzamento lavori rispetto al cronoprogramma </t>
  </si>
  <si>
    <t>No, ha come destinatario finale solo un ufficio interno</t>
  </si>
  <si>
    <t>Sì, verso più enti del sistema camerale</t>
  </si>
  <si>
    <t>Sì, verso un solo soggetto esterno</t>
  </si>
  <si>
    <t>Si, verso un solo ente del sistema camerale</t>
  </si>
  <si>
    <t>Sì il processo coinvolge fino a 3 aministrazioni</t>
  </si>
  <si>
    <t>Sì il processo coinvolge fino a 5 aministrazioni</t>
  </si>
  <si>
    <t>Comporta l'attribuzione di vantaggi a soggetti interni al sistema camerale, ma di non particolare rilievo economico</t>
  </si>
  <si>
    <t>Comporta l'attribuzione di vantaggi a soggetti esterni, ma di non particolare rilievo economico</t>
  </si>
  <si>
    <t>Comporta l'attribuzione di considerevoli vantaggi a soggetti interni al sistema camerale</t>
  </si>
  <si>
    <t>Si, costituisce lo strumento di massima efficacia</t>
  </si>
  <si>
    <t>Si, è parzialmente efficace</t>
  </si>
  <si>
    <t>Sì</t>
  </si>
  <si>
    <t>Scheda rischio AREA B</t>
  </si>
  <si>
    <t>Individuazione ambito di intervento (target, oggetto del bando)</t>
  </si>
  <si>
    <t>Predisposizione bando o regolamento</t>
  </si>
  <si>
    <t>Pubblicazione bando o regolamento e ricezione candidature</t>
  </si>
  <si>
    <t>Valutazione candidature ed elaborazione graduatoria</t>
  </si>
  <si>
    <t>Pubblicazione graduatoria</t>
  </si>
  <si>
    <t>Erogazione dell'incentivo/sovvenzione/contributo</t>
  </si>
  <si>
    <t>Selezione possibili partner</t>
  </si>
  <si>
    <t>Stipula convenzione/protocollo d'intesa</t>
  </si>
  <si>
    <t>Erogazione dell'incentivo/ sovvenzione/ contributo al candidato o al partner</t>
  </si>
  <si>
    <r>
      <t xml:space="preserve">Predisposizione bando </t>
    </r>
    <r>
      <rPr>
        <i/>
        <sz val="10"/>
        <rFont val="Arial"/>
        <family val="2"/>
      </rPr>
      <t>(in caso di gestione diretta del contributo)</t>
    </r>
  </si>
  <si>
    <r>
      <t xml:space="preserve">Pubblicazione bando e ricezione candidature </t>
    </r>
    <r>
      <rPr>
        <i/>
        <sz val="10"/>
        <rFont val="Arial"/>
        <family val="2"/>
      </rPr>
      <t>(in caso di gestione diretta del contributo)</t>
    </r>
  </si>
  <si>
    <r>
      <t xml:space="preserve">Valutazione candidature ed elaborazione graduatoria </t>
    </r>
    <r>
      <rPr>
        <i/>
        <sz val="10"/>
        <rFont val="Arial"/>
        <family val="2"/>
      </rPr>
      <t>(in caso di gestione diretta del contributo)</t>
    </r>
  </si>
  <si>
    <t>RD.07 mancata o insufficiente verifica della completezza/coerenza della documentazione presentata</t>
  </si>
  <si>
    <t>RD.08 identificazione di partner volta a favorire soggetti predeterminati</t>
  </si>
  <si>
    <t>A livello di posizione apicale o di posizione organizzativa</t>
  </si>
  <si>
    <t>A livello di dirigente</t>
  </si>
  <si>
    <t>A livello di segretario generale</t>
  </si>
  <si>
    <t>Nel corso degli ultimi 5 anni sono stati sui media articoli aventi ad oggetto il medesimo evento o eventi analoghi?</t>
  </si>
  <si>
    <t>Si, su social media a carattere settoriale</t>
  </si>
  <si>
    <t>Si, sulla stampa generalista</t>
  </si>
  <si>
    <t>Si, su social media a carattere generalista</t>
  </si>
  <si>
    <t>Si, sulla stampa settoriale</t>
  </si>
  <si>
    <t>Indicare tipologia e grado di penetrazione dei controlli</t>
  </si>
  <si>
    <t>Esiste un controllo successivo, sostanziale a campione</t>
  </si>
  <si>
    <t>Esiste un controllo successivo, sostanziale su tutti i procedimenti</t>
  </si>
  <si>
    <t>Esiste un controllo successivo, solo formale/documentale, su tutti i procedimenti</t>
  </si>
  <si>
    <t>Esiste un controllo successivo, solo formale/documentale, a campione</t>
  </si>
  <si>
    <t>Non esiste alcuna forma di controllo</t>
  </si>
  <si>
    <t>Specificare l'entità dei finanziamenti gestiti</t>
  </si>
  <si>
    <t>I finanziamenti gestiti nell'ambito del processo in oggetto non sono rilevanti (&lt;5%) rispetto al totale dei finanziamenti erogati dalla Camera sul territorio</t>
  </si>
  <si>
    <t>I finanziamenti gestiti nell'ambito del processo in oggetto sono pari o 30% rispetto al totale dei finanziamenti erogati dalla Camera sul territorio</t>
  </si>
  <si>
    <t>I finanziamenti gestiti nell'ambito del processo in oggetto sono &gt; 30% rispetto al totale dei finanziamenti erogati dalla Camera sul territorio</t>
  </si>
  <si>
    <t>Indicare il livello di addetto e di rilevanza dei finanziamenti gestiti</t>
  </si>
  <si>
    <t>Il rischio si colloca a livello di addetto e i finanziamenti gestiti non sono rilevanti in termini economici e/o strategici</t>
  </si>
  <si>
    <t>Il rischio si colloca a livello di funzionario e i finanziamenti gestiti non sono rilevanti in termini economici e/o strategici</t>
  </si>
  <si>
    <t>Il rischio si colloca a livello apicale e i finanziamenti gestiti non sono rilevanti in termini economici e/o strategici</t>
  </si>
  <si>
    <t>Il rischio si colloca a livello di funzionario e i finanziamenti gestiti sono rilevanti in termini economici e/o strategici</t>
  </si>
  <si>
    <t>Il rischio si colloca a livello apicale e i finanziamenti gestiti sono rilevanti in termini economici e/o strategici</t>
  </si>
  <si>
    <t>Indicare la rilevanza del processo rispetto agli obiettivi strategici della Camera</t>
  </si>
  <si>
    <t>Il processo gestito e l'ambito/settori di intervento non sono rilevanti rispetto al perseguimento degli obiettivi strategici della Camera</t>
  </si>
  <si>
    <t>Il processo gestito e l'ambito/settori di intervento hanno un peso marginale rispetto al perseguimento degli obiettivi strategici della Camera</t>
  </si>
  <si>
    <t>Il processo gestito e l'ambito/settori di intervento sono strategicamente rilevanti rispetto alle priorità della Camera</t>
  </si>
  <si>
    <t>Indicare il livello di evidenza del processo</t>
  </si>
  <si>
    <t>E' data evidenza pubblica alle attività realizzate, agli elementi caratterizzanti (attori, processo ecc.), alle motivazioni e ai risultati</t>
  </si>
  <si>
    <t>E' data evidenza pubblica alle attività realizzate, agli elementi caratterizzanti (attori, processo ecc.), alle motivazioni, ai risultati e alla loro congruità rispetto a obiettivi/priorità dell'ente/ufficio</t>
  </si>
  <si>
    <t>E' data evidenza pubblica alle attività realizzate e ai risultati senza elementi che ne favoriscano una valutazione sostanziale</t>
  </si>
  <si>
    <t>Sono pubblicati documenti e atti (risultati) senza elementi che ne favoriscano una valutazione sostanziale</t>
  </si>
  <si>
    <t>Non è data evidenza pubblica alle attività in oggetto e ai risultati della stessa</t>
  </si>
  <si>
    <t>Indicare il livello di controllo civico presente</t>
  </si>
  <si>
    <t>Sono presenti e facilmente accessibili sistemi di segnalazione interni ed esterni  e sistemi di tutela del segnalante</t>
  </si>
  <si>
    <t>Sono presenti e facilmente accessibili sistemi di segnalazione interni  e sistemi di tutela del segnalante</t>
  </si>
  <si>
    <t>Sono presenti sistemi di segnalazione interni senza una chiara policy di tutela del segnalante</t>
  </si>
  <si>
    <t>Sono presenti sistemi di segnalazione interni ed esterni senza una chiara policy di tutela del segnalante</t>
  </si>
  <si>
    <t>Non è presente alcun tipo di sistema di segnalazione</t>
  </si>
  <si>
    <t>Indicare gli strumenti disponibili</t>
  </si>
  <si>
    <t>L'evento corruttivo è previsto in un codice etico e/o di comportamento, e per esso sono definiti in maniera chiara policy e iter sanzionatori e di controllo</t>
  </si>
  <si>
    <t>L'evento corruttivo è previsto in un codice etico e/o di comportamento, ne è definita la sanzione ma è assente o non chiaramente definito il sistema di controllo e l'attribuzione il sistema di controllo e l'attribuzione della sanzione è discrezionale</t>
  </si>
  <si>
    <t>L'evento corrutivo non è previsto nel codice etico e/o di comportamento dell'ente</t>
  </si>
  <si>
    <t>Indicare il livello di collegialità adottato</t>
  </si>
  <si>
    <t>Le azioni/scelte delle attività in oggetto sono realizzate da un team di lavoro nel quale è presente una forte rotazione del personale</t>
  </si>
  <si>
    <t>Le azioni/scelte delle attività in oggetto sono realizzate da un dipendente e un dirigente con legami stabili e consolidati</t>
  </si>
  <si>
    <t>Indicare il livello di informatizzazione in essere</t>
  </si>
  <si>
    <t>Il procedimento è informatizzato in tutte le sue fasi/attività</t>
  </si>
  <si>
    <t>Il procedimento è informatizzato solo in alcune fasi/attività</t>
  </si>
  <si>
    <t>Il procedimento non è informatizzato o è informatizzato solo in alcune fasi/attività non rilevanti rispetto al rischio in oggetto</t>
  </si>
  <si>
    <t>1.Discrezionalità</t>
  </si>
  <si>
    <t>2.Efficacia dei controlli</t>
  </si>
  <si>
    <t>3.Pubblicità</t>
  </si>
  <si>
    <t>4.Controllo civico</t>
  </si>
  <si>
    <t>5.Deterrenza sanzionatoria</t>
  </si>
  <si>
    <t>6.Collegialità delle azioni/scelte</t>
  </si>
  <si>
    <t>7.Livello di informatizzazione del procedimento</t>
  </si>
  <si>
    <t>1.Impatto economico</t>
  </si>
  <si>
    <t>2.Impatto reputazionale</t>
  </si>
  <si>
    <t>3.Impatto sociale</t>
  </si>
  <si>
    <t>Responsabile della trasparenza</t>
  </si>
  <si>
    <t>misure annuali, MTU5 = adottato nel 2014</t>
  </si>
  <si>
    <t>misure annuali, MT1 = adottato nel 2014</t>
  </si>
  <si>
    <t>Responsabile ripartizione servizi amministrativi</t>
  </si>
  <si>
    <t xml:space="preserve">MO2 = adottato nel 214; MU13, MT2, MTU4 Responsabile servizi amministrativi, </t>
  </si>
  <si>
    <t>MO1, MU19, MT1 = Rensponsabile della trasparenza;  MTU5 - responsabile anticorruzione</t>
  </si>
  <si>
    <t>M02 = Responsabile anticorruzione; MU13, MTU4 = Responsabile ripartizione servizi amministrativi; MT1 = Responsabile della trasparenza</t>
  </si>
  <si>
    <t>MO2 = Responsabile anticorruzione; MU13, MT2, MTU = Responsabile servizi amministrativi</t>
  </si>
  <si>
    <t>MO3, MU18 = Responsabile servizi amministrativi; MTU5 = Responsabile anticorruzione</t>
  </si>
  <si>
    <t>MTU5 = adottato nel 2014, MO3 e MU18  precedentemente implementate</t>
  </si>
  <si>
    <t>M04 = Responsabile servizi amministrativi; MU8 e MTU1 = Rensponsabile anticorruzione</t>
  </si>
  <si>
    <t>MO4, MU8 e MTU1 = misure annuali</t>
  </si>
  <si>
    <t xml:space="preserve">MO11, MU1, MT3 e MTU4 = Responsabile servizi amministrativi </t>
  </si>
  <si>
    <t>MO11, MU1, MT3 e MTU4 misure annuali</t>
  </si>
  <si>
    <t>MO1, MU19, MT1 = Responsabile della trasparenza; MTU5 = Responsabile anticorruzione</t>
  </si>
  <si>
    <t>MO1, MU19, MT1  = misure annuali, MTU5 = adottato nel 2014</t>
  </si>
  <si>
    <t>MO2 = Responsabile anticorruzione, MU13, MT2, MTU4 = Responsabile servizi amministrativi</t>
  </si>
  <si>
    <t>MO2 = adottato nel 2014, MU13, MT2 e MTU4 = annuali</t>
  </si>
  <si>
    <t>MO3, MU18 = Responsabile servizi amministrativi, MTU5 = Responsabile anticorruzione</t>
  </si>
  <si>
    <t>MTU5 = adottata nel 2014, MO3, MU18 = annuali</t>
  </si>
  <si>
    <t>MO11, MU2 = Responsabile servizi amministrativi, MT1 = Responsabile trasparenza</t>
  </si>
  <si>
    <t>MO11, MU2 e MT1 = misure annuali</t>
  </si>
  <si>
    <t>Responsabile servizi amministrativi</t>
  </si>
  <si>
    <t>M01 e MT1 = Responsabile trasparenza, MTU5 = Responsabile anticorruzione, MU19 = Responsabile servizi amministrativi</t>
  </si>
  <si>
    <t>MTU5 = adottato nel 2014, MO1, MT1 e MU19 = misure annuali</t>
  </si>
  <si>
    <t>MO2 = Responsabile anticorruzione, MU13, MT2, MTU4 = Responsabile die servizi amministrativi</t>
  </si>
  <si>
    <t>M02 = aodttata nel 2014, MU13, MT2, MTU4 = misure annuali</t>
  </si>
  <si>
    <t>MO1, MT1 = Responsabile trasparenza; MTU5 = Responsabile anticorruzione, MU19 = Responsabile servizi amministrativi</t>
  </si>
  <si>
    <t>MTU5 = adottato nel 2014, MO1, MU19 e MT1 = misure annuali</t>
  </si>
  <si>
    <t>M03, MU15, MTU4 = Responsabile servizi amministrativi;  MT1 = Responsabile trasparenza</t>
  </si>
  <si>
    <t>MO3, MU15, MTU4, MT1 = misure annuali</t>
  </si>
  <si>
    <t>MO3, MU15 MTU4 = Responsabile servizi amministativi, MT1 = Responsabile trasparenza</t>
  </si>
  <si>
    <t xml:space="preserve">MO3, MT1, MU15, MTU4 = misure annuali, </t>
  </si>
  <si>
    <t>MO14, MU15 = Responsabile servizi amministrativi, MT1 = Responsabile trasparenza</t>
  </si>
  <si>
    <t>MO14, MU15, MT1 = misure annuali</t>
  </si>
  <si>
    <t>M04, MU15  = Responsabile servizi amministrativi, MTU1 = Responsabile anticorruzione/Responsabile trasparenza</t>
  </si>
  <si>
    <t>MU15, MTU1 e MO4 = misure annuali</t>
  </si>
  <si>
    <t>MO3, MU15, MU4 = Responsabile servizi amministrativi, MT1 = Responsabile trasparenza</t>
  </si>
  <si>
    <t>MO3, MTU4, MU15 = annuali, MT1 = adottata nel 2014</t>
  </si>
  <si>
    <t>MU15, MTU4 = Responsabie servizi amministrativi</t>
  </si>
  <si>
    <t>MU15, MTU4 = misure annuali</t>
  </si>
  <si>
    <t>Responsabile della ripartizione servizi amministrativi</t>
  </si>
  <si>
    <t>MO1 e MT1 = Responsabile trasparenza, MU15 = Responsabile servizi amministrativi</t>
  </si>
  <si>
    <t>MO1, MT1, MU15 = misure annuali</t>
  </si>
  <si>
    <t>MO4, MU1 = Responsabile servizi amministrativi;  MT1 Responsabile Trasparenza</t>
  </si>
  <si>
    <t>MO4, MU1, MT1 = misure annuali</t>
  </si>
  <si>
    <t xml:space="preserve">MO4, MU1, MT2 = Responsabile servizi amministrativi;  </t>
  </si>
  <si>
    <t>M01, MT1 = Responsabile trasparenza, MTU5 = Responsabile anticorruzione, MU15 = Responsabile servizi amministrativi</t>
  </si>
  <si>
    <t>MO3, MU15, MTU4 = Responsabile servizi amministrativi,  MT1 = Responsabile trasparenza</t>
  </si>
  <si>
    <t>MO1, MU15, MT1, MTU5 = misure annuali</t>
  </si>
  <si>
    <t xml:space="preserve">MO3, MU15, MTU4 = misure annuali, </t>
  </si>
  <si>
    <t>MO3, MU15 = Responsabile servizi amministrativi,  MTU1 = Responsabile trasparenza</t>
  </si>
  <si>
    <t>MO11, MU2, MT2 = Responsabile servizi amministrativi</t>
  </si>
  <si>
    <t>MO11, MU2, MT2 = misure annuali</t>
  </si>
  <si>
    <t>MO11, MU2, = Responsabile servizi amministrativi, MT1 = Responsabile trasparenza</t>
  </si>
  <si>
    <t>MO11, MU2, MT1 = misure annuali</t>
  </si>
  <si>
    <t>MO1, MT1 = Responsabile trasparenza, MU15 = Responsabile servizi amministrativi, MTU5 = Responsabile anticorruzione</t>
  </si>
  <si>
    <t>MO1, MU15, MT1 = misure annuali, MTU5 = adottata nel 2014</t>
  </si>
  <si>
    <t>MO1, MT1 = Responsabile della trasparenza,  MU1 = Responsabile servizi amministrativi, MTU5 = Responsabile anticorruzione</t>
  </si>
  <si>
    <t>MTU5 = misura adottata nel 2014, MO1, MU1, MT1 = misure annuali</t>
  </si>
  <si>
    <t>MO4, MU15, MTU4 = Responsabile servizi amministrativi, MT1 = Responsabile trasparenza</t>
  </si>
  <si>
    <t>MO4, MU15, MT1, MTU4 = misure annuali</t>
  </si>
  <si>
    <t>MO1 = Responsabile trasparenza, MU15 = Responsabile servizi amministrativi, MTU4 = Responsabile anticorruzione</t>
  </si>
  <si>
    <t>MO1, MU15, MTU4 = annuale</t>
  </si>
  <si>
    <t>M011, MTU4, MU15 = Responsabile servizi amministrativi;  MT1 = Responsabile trasparenza</t>
  </si>
  <si>
    <t>MO11, MU15, MT1, MTU4 = misure annuali</t>
  </si>
  <si>
    <t>MU15, MTU4 = Responsabile servizi amministrativi,  MO1 = Responsabile trasparenza</t>
  </si>
  <si>
    <t>MO1, MU15, MTU4 = misure annuali</t>
  </si>
  <si>
    <t xml:space="preserve"> </t>
  </si>
  <si>
    <t>MO1 = Responsabile trasparenza, MU15, MTU4 = Responsabile servizi amministrativi</t>
  </si>
  <si>
    <t>MO3, MU15, MTU4 = Responsabile servizi amministrativi, MT1 = Responsabile trasparenza</t>
  </si>
  <si>
    <t>MO3, MU15, MT1, MTU4 = misure annuali</t>
  </si>
  <si>
    <t>MO12, MU13, MTU4 = Responsabile servizi interni, MT1 = Responsabile trasparenza</t>
  </si>
  <si>
    <t>MO12, MU13, MTU4, MT1 = misure annuali</t>
  </si>
  <si>
    <t>MO12, MU15, MTU4 = Responsabile servizi amministrativi, MT1 = Responsabile trasparenza</t>
  </si>
  <si>
    <t>MO12, MT1, MU15, MTU4 = misure annuali</t>
  </si>
  <si>
    <t>MO1 = Responsabile trasparenza, MU5, MTU4 = Responsabile servizi amministrativi</t>
  </si>
  <si>
    <t>MO1, MU5, MTU4 = misure annuali</t>
  </si>
  <si>
    <t>Responsabile anagrafe camerale</t>
  </si>
  <si>
    <t>MO1 = Responsabile trasparenza, MU15, MT2 = Responsabile anagrafe camerale</t>
  </si>
  <si>
    <t>MO1, MU15, MT2 = misure annuali</t>
  </si>
  <si>
    <t>MU15, MT2 = Responsabile anagrafe camerale, MO1 = responsabile trasparenza</t>
  </si>
  <si>
    <t>MU15, MT2, MO1 = misure annuali</t>
  </si>
  <si>
    <t>MU15, MT2 = Responsabile anagrafe camerale, MO1 = Responsabile trasparenza</t>
  </si>
  <si>
    <t xml:space="preserve">Responsabile anagrafe camerale </t>
  </si>
  <si>
    <t>MO3, MU15, MT2 = Responsabile anagrafe camerale</t>
  </si>
  <si>
    <t>MO3, MU15, MT2 = misure annuali</t>
  </si>
  <si>
    <t>MO11, MU15 = Responsabile anagrafe camerale</t>
  </si>
  <si>
    <t>MO11, MU15 = misure annuali</t>
  </si>
  <si>
    <t>MO11, MU15, MT2 = Responsabile anagrafe camerale</t>
  </si>
  <si>
    <t>MO11, MU15, MT2 = misure annuali</t>
  </si>
  <si>
    <t>MO4, MU15 = Responsabile anagrafe camerale, MT1 = Responsabile trasparenza, MTU4 = Responsabile servizi amministrativi</t>
  </si>
  <si>
    <t>MO3, MU15, MT4 = misure annuali</t>
  </si>
  <si>
    <t>MO3, MU15, MT4 = Responsabile servizi amministrativi</t>
  </si>
  <si>
    <t>MO11, MU4 = Responsabile servizi amministrativi</t>
  </si>
  <si>
    <t>MO11, MU4 = misure annuali</t>
  </si>
  <si>
    <t>Reponsabile ripartizione attività promozionali</t>
  </si>
  <si>
    <t>MO11, MU15, MT2 = Responsabile ripartizione attività promozionali</t>
  </si>
  <si>
    <t>Responsabile ripartizione attività promozionali</t>
  </si>
  <si>
    <t>MO14, MU15, MT2, = Responsabile ripartizione attività promozionali, MTU1 = Responsabile della trasparenza</t>
  </si>
  <si>
    <t>MO14, MU15, MT2, MTU1 = misure annuali</t>
  </si>
  <si>
    <t>MO14, MU15, MT2 = Responsabile ripartizione servizi amministrativi, MTU1 = Responsabile trasparenza</t>
  </si>
  <si>
    <t>Direzione CCIAA</t>
  </si>
  <si>
    <t>MTU5 = Responsabile anticorruzione</t>
  </si>
  <si>
    <t>MTU5 = misura adottata nel 2014</t>
  </si>
  <si>
    <t>MO13 = Responsabile segreteria generale</t>
  </si>
  <si>
    <t>MO2 = Responsabile anticorruzione, MT1 = Responsabile trasparenza</t>
  </si>
  <si>
    <t>MO2, MT1 = misure annue</t>
  </si>
  <si>
    <t>MO1 = Responsabile trasparenza</t>
  </si>
  <si>
    <t>MO13 = misure annuali</t>
  </si>
  <si>
    <t>MO9, MU15 = misure annuali</t>
  </si>
  <si>
    <t>MO1 = misura annuali</t>
  </si>
  <si>
    <t>MO11 = Responsabile Segreteria generale</t>
  </si>
  <si>
    <t>MO11 = misure annuali</t>
  </si>
  <si>
    <t>MO9 = Responsabile anticorruzione,  MU15 = Responsabile Segreteria generale</t>
  </si>
  <si>
    <t>MT1 = Responsabile trasparenza, MTU5 = Responsabile anticorruzione</t>
  </si>
  <si>
    <t>MO4 = Responsabile Segreteria generale</t>
  </si>
  <si>
    <t>Segreteria generale</t>
  </si>
  <si>
    <t>MT1, MTU5 = misure annuali</t>
  </si>
  <si>
    <t>MO11 = misura annuale</t>
  </si>
  <si>
    <t>MO4 = misura annuale</t>
  </si>
  <si>
    <t>MO1 = Responsabile Segreteria generale</t>
  </si>
  <si>
    <t>MO1 = misura annuale</t>
  </si>
  <si>
    <t>MO13 = Responsabile Segreteria generale</t>
  </si>
  <si>
    <t>MO13 = misura annuale</t>
  </si>
  <si>
    <t>MO4, MU15 = Responsabile Segreteria generale</t>
  </si>
  <si>
    <t>MO4, MU15 = misure annuali</t>
  </si>
  <si>
    <t>MO1 = Responsabile della trasparenza</t>
  </si>
  <si>
    <t>MO11, MU15 = Responsabile Segreteria generale</t>
  </si>
  <si>
    <t>MO3, MU15 = Responsabile servizi aministrativi, MTU1 = Responsabile della trasparenza</t>
  </si>
  <si>
    <t>MO3, MU15, MTU1 = misure annuali</t>
  </si>
  <si>
    <t>MO3, MU15 = Responsabile servizi amministrativi, MT1 = Responsabile trasparenza</t>
  </si>
  <si>
    <t>MO3, MU15, MT1 = misure annuali</t>
  </si>
  <si>
    <t xml:space="preserve"> MO4, MU15 = Responsabile servizi amministrativi</t>
  </si>
  <si>
    <t>MO4, MU15, MT1 = misure annuali</t>
  </si>
  <si>
    <t>MU15 = Responsabile servizi amministrativi, MO1 = Responsabile trasparenza</t>
  </si>
  <si>
    <t>MO1, MU15 = misure annuali</t>
  </si>
  <si>
    <t>Responsabile della Segreteria generale</t>
  </si>
  <si>
    <t>MO4, MU15 = Responsabile Segreteria generale, MT1 = Responsabile della trasparenza</t>
  </si>
  <si>
    <t>M=4, MU15, MT1 = misure annuali</t>
  </si>
  <si>
    <t>Segretario generale della CCIAA</t>
  </si>
  <si>
    <t>MO4, MU15, = Segretario generale della CCIAA, MT1 = Responsabile della trasparenza</t>
  </si>
  <si>
    <t>MO14, MU15 = Segretario generale della CCIAA</t>
  </si>
  <si>
    <t>MO14, MU15 = misure annuali</t>
  </si>
  <si>
    <t>MO14, MU15 = Responsabile servizi amministrativi, MTU4 = Responsabile anticorruzione</t>
  </si>
  <si>
    <t>MO14, MU15, MTU4 = misure annuali</t>
  </si>
  <si>
    <t>Responsabile Segreteria CCIAA</t>
  </si>
  <si>
    <t>MO4, MU2 = Responsabile Segreteria CCIAA</t>
  </si>
  <si>
    <t>MU15 = Responsabile Segreteria CCIAA, MO1, MT1 = Responsabile trasparenza, MTU5 = Responsabile anticorruzione</t>
  </si>
  <si>
    <t>MO4, MU2, MTU1 = misure annuali</t>
  </si>
  <si>
    <t>MO11, MU15, MT2 = Responsabile Segreteria CCIAA, MTU1 = Responsabile trasparenza</t>
  </si>
  <si>
    <t>MO11, MU15, MT2, MTU1 = misure annuali</t>
  </si>
  <si>
    <t>MO1 = Responsabile della trasparenza, MU10, MT4, MTU6 = Responsabile Segreteria</t>
  </si>
  <si>
    <t>MO2 = Responsabile anticorruzione, MU10 = Responsabile Segreteria generale, MT1 = Responsabile Trasparenza</t>
  </si>
  <si>
    <t>MO11, MU1, MT2 = Responsabile Segreteria, MTU1 = Responsabile Trasparenza</t>
  </si>
  <si>
    <t>MO1, MU10, MT4, MTU6 = misure annuali</t>
  </si>
  <si>
    <t>MO2 =adottato nel 2014, MU10, MT1 = misure annuali</t>
  </si>
  <si>
    <t>MO11, MU1, MT2, MTU1 = misure annuali</t>
  </si>
</sst>
</file>

<file path=xl/styles.xml><?xml version="1.0" encoding="utf-8"?>
<styleSheet xmlns="http://schemas.openxmlformats.org/spreadsheetml/2006/main">
  <numFmts count="1">
    <numFmt numFmtId="164" formatCode="0.0"/>
  </numFmts>
  <fonts count="57">
    <font>
      <sz val="10"/>
      <name val="Arial"/>
    </font>
    <font>
      <sz val="12"/>
      <color theme="1"/>
      <name val="Calibri"/>
      <family val="2"/>
      <scheme val="minor"/>
    </font>
    <font>
      <sz val="8"/>
      <color indexed="81"/>
      <name val="Tahoma"/>
      <family val="2"/>
    </font>
    <font>
      <b/>
      <sz val="8"/>
      <color indexed="81"/>
      <name val="Tahoma"/>
      <family val="2"/>
    </font>
    <font>
      <b/>
      <sz val="10"/>
      <name val="Arial"/>
      <family val="2"/>
    </font>
    <font>
      <sz val="10"/>
      <name val="Arial"/>
      <family val="2"/>
    </font>
    <font>
      <sz val="10"/>
      <name val="Arial"/>
      <family val="2"/>
    </font>
    <font>
      <b/>
      <u/>
      <sz val="10"/>
      <name val="Arial"/>
      <family val="2"/>
    </font>
    <font>
      <sz val="12"/>
      <name val="Arial"/>
      <family val="2"/>
    </font>
    <font>
      <b/>
      <sz val="12"/>
      <name val="Arial"/>
      <family val="2"/>
    </font>
    <font>
      <sz val="10"/>
      <color theme="0"/>
      <name val="Arial"/>
      <family val="2"/>
    </font>
    <font>
      <sz val="11"/>
      <name val="Arial"/>
      <family val="2"/>
    </font>
    <font>
      <b/>
      <sz val="12"/>
      <color theme="0"/>
      <name val="Arial"/>
      <family val="2"/>
    </font>
    <font>
      <b/>
      <sz val="20"/>
      <name val="Arial"/>
      <family val="2"/>
    </font>
    <font>
      <sz val="16"/>
      <name val="Arial"/>
      <family val="2"/>
    </font>
    <font>
      <sz val="16"/>
      <color theme="0"/>
      <name val="Arial"/>
      <family val="2"/>
    </font>
    <font>
      <sz val="8"/>
      <color rgb="FFFF0000"/>
      <name val="Arial"/>
      <family val="2"/>
    </font>
    <font>
      <sz val="16"/>
      <color theme="1"/>
      <name val="Arial"/>
      <family val="2"/>
    </font>
    <font>
      <sz val="14"/>
      <color theme="0"/>
      <name val="Arial"/>
      <family val="2"/>
    </font>
    <font>
      <b/>
      <sz val="14"/>
      <color theme="0"/>
      <name val="Arial"/>
      <family val="2"/>
    </font>
    <font>
      <u/>
      <sz val="10"/>
      <color theme="11"/>
      <name val="Arial"/>
      <family val="2"/>
    </font>
    <font>
      <sz val="10"/>
      <name val="Arial"/>
      <family val="2"/>
    </font>
    <font>
      <b/>
      <sz val="11"/>
      <name val="Arial"/>
      <family val="2"/>
    </font>
    <font>
      <sz val="11"/>
      <name val="Arial"/>
      <family val="2"/>
    </font>
    <font>
      <sz val="14"/>
      <name val="Arial"/>
      <family val="2"/>
    </font>
    <font>
      <sz val="11"/>
      <color theme="0"/>
      <name val="Arial"/>
      <family val="2"/>
    </font>
    <font>
      <sz val="8"/>
      <name val="Arial"/>
      <family val="2"/>
    </font>
    <font>
      <b/>
      <sz val="8"/>
      <name val="Arial"/>
      <family val="2"/>
    </font>
    <font>
      <b/>
      <u/>
      <sz val="8"/>
      <name val="Arial"/>
      <family val="2"/>
    </font>
    <font>
      <u/>
      <sz val="10"/>
      <color theme="10"/>
      <name val="Arial"/>
      <family val="2"/>
    </font>
    <font>
      <b/>
      <sz val="12"/>
      <color theme="0"/>
      <name val="Calibri"/>
      <family val="2"/>
      <scheme val="minor"/>
    </font>
    <font>
      <b/>
      <sz val="12"/>
      <color theme="1"/>
      <name val="Calibri"/>
      <family val="2"/>
      <scheme val="minor"/>
    </font>
    <font>
      <b/>
      <sz val="12"/>
      <name val="Calibri"/>
      <family val="2"/>
      <scheme val="minor"/>
    </font>
    <font>
      <b/>
      <sz val="26"/>
      <name val="Calibri"/>
      <family val="2"/>
      <scheme val="minor"/>
    </font>
    <font>
      <b/>
      <sz val="10"/>
      <name val="Calibri"/>
      <family val="2"/>
      <scheme val="minor"/>
    </font>
    <font>
      <sz val="12"/>
      <name val="Calibri"/>
      <family val="2"/>
      <scheme val="minor"/>
    </font>
    <font>
      <b/>
      <sz val="14"/>
      <name val="Calibri"/>
      <family val="2"/>
      <scheme val="minor"/>
    </font>
    <font>
      <sz val="10"/>
      <name val="Calibri"/>
      <family val="2"/>
      <scheme val="minor"/>
    </font>
    <font>
      <sz val="10"/>
      <color theme="0"/>
      <name val="Calibri"/>
      <family val="2"/>
      <scheme val="minor"/>
    </font>
    <font>
      <b/>
      <sz val="18"/>
      <name val="Calibri"/>
      <family val="2"/>
      <scheme val="minor"/>
    </font>
    <font>
      <b/>
      <sz val="10"/>
      <color theme="1"/>
      <name val="Calibri"/>
      <family val="2"/>
      <scheme val="minor"/>
    </font>
    <font>
      <sz val="10"/>
      <color rgb="FFFF0000"/>
      <name val="Arial"/>
      <family val="2"/>
    </font>
    <font>
      <sz val="12"/>
      <name val="Arial"/>
      <family val="2"/>
    </font>
    <font>
      <b/>
      <sz val="12"/>
      <name val="Arial"/>
      <family val="2"/>
    </font>
    <font>
      <i/>
      <sz val="12"/>
      <name val="Arial"/>
      <family val="2"/>
    </font>
    <font>
      <b/>
      <i/>
      <sz val="12"/>
      <name val="Arial"/>
      <family val="2"/>
    </font>
    <font>
      <b/>
      <i/>
      <sz val="12"/>
      <color theme="1" tint="0.499984740745262"/>
      <name val="Arial"/>
      <family val="2"/>
    </font>
    <font>
      <i/>
      <sz val="12"/>
      <color theme="1" tint="0.499984740745262"/>
      <name val="Arial"/>
      <family val="2"/>
    </font>
    <font>
      <sz val="16"/>
      <color theme="0"/>
      <name val="Arial"/>
      <family val="2"/>
    </font>
    <font>
      <b/>
      <sz val="10"/>
      <color theme="1" tint="0.499984740745262"/>
      <name val="Arial"/>
      <family val="2"/>
    </font>
    <font>
      <b/>
      <sz val="12"/>
      <color theme="0"/>
      <name val="Arial"/>
      <family val="2"/>
    </font>
    <font>
      <i/>
      <sz val="10"/>
      <name val="Arial"/>
      <family val="2"/>
    </font>
    <font>
      <b/>
      <sz val="8"/>
      <color rgb="FFFF0000"/>
      <name val="Arial"/>
      <family val="2"/>
    </font>
    <font>
      <b/>
      <sz val="14"/>
      <name val="Arial"/>
      <family val="2"/>
    </font>
    <font>
      <sz val="16"/>
      <name val="Arial"/>
      <family val="2"/>
    </font>
    <font>
      <sz val="11"/>
      <color indexed="8"/>
      <name val="Calibri"/>
      <family val="2"/>
    </font>
    <font>
      <b/>
      <u/>
      <sz val="10"/>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rgb="FF595959"/>
        <bgColor rgb="FF000000"/>
      </patternFill>
    </fill>
    <fill>
      <patternFill patternType="solid">
        <fgColor rgb="FFF2F2F2"/>
        <bgColor rgb="FF000000"/>
      </patternFill>
    </fill>
    <fill>
      <patternFill patternType="solid">
        <fgColor theme="5" tint="-0.249977111117893"/>
        <bgColor indexed="64"/>
      </patternFill>
    </fill>
    <fill>
      <patternFill patternType="solid">
        <fgColor rgb="FF80000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7"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style="thin">
        <color auto="1"/>
      </top>
      <bottom style="thin">
        <color theme="0"/>
      </bottom>
      <diagonal/>
    </border>
  </borders>
  <cellStyleXfs count="401">
    <xf numFmtId="0" fontId="0"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1" fillId="0" borderId="0"/>
    <xf numFmtId="0" fontId="5" fillId="0" borderId="0"/>
    <xf numFmtId="0" fontId="29" fillId="0" borderId="0" applyNumberFormat="0" applyFill="0" applyBorder="0" applyAlignment="0" applyProtection="0"/>
    <xf numFmtId="0" fontId="20" fillId="0" borderId="0" applyNumberFormat="0" applyFill="0" applyBorder="0" applyAlignment="0" applyProtection="0"/>
    <xf numFmtId="0" fontId="55" fillId="0" borderId="0"/>
    <xf numFmtId="9" fontId="21" fillId="0" borderId="0" applyFill="0" applyBorder="0" applyAlignment="0" applyProtection="0"/>
  </cellStyleXfs>
  <cellXfs count="35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3" borderId="0" xfId="0" applyFill="1" applyBorder="1" applyAlignment="1">
      <alignment vertical="center"/>
    </xf>
    <xf numFmtId="0" fontId="8" fillId="0" borderId="0" xfId="0" applyFont="1" applyAlignment="1">
      <alignment wrapText="1"/>
    </xf>
    <xf numFmtId="0" fontId="0" fillId="7" borderId="0" xfId="0" applyFill="1"/>
    <xf numFmtId="0" fontId="8" fillId="0" borderId="1" xfId="0" applyFont="1" applyBorder="1" applyAlignment="1">
      <alignment wrapText="1"/>
    </xf>
    <xf numFmtId="0" fontId="12" fillId="7" borderId="4" xfId="0" applyFont="1" applyFill="1" applyBorder="1" applyAlignment="1">
      <alignment horizontal="center" wrapText="1"/>
    </xf>
    <xf numFmtId="0" fontId="9" fillId="0" borderId="1" xfId="0" applyFont="1" applyBorder="1" applyAlignment="1">
      <alignment wrapText="1"/>
    </xf>
    <xf numFmtId="0" fontId="0" fillId="0" borderId="0" xfId="0" applyAlignment="1">
      <alignment horizontal="left" vertical="center"/>
    </xf>
    <xf numFmtId="0" fontId="0" fillId="0" borderId="1" xfId="0" applyBorder="1" applyAlignment="1">
      <alignment vertical="center" wrapText="1"/>
    </xf>
    <xf numFmtId="0" fontId="12" fillId="7" borderId="0" xfId="0" applyFont="1" applyFill="1" applyBorder="1" applyAlignment="1">
      <alignment horizontal="center" wrapText="1"/>
    </xf>
    <xf numFmtId="0" fontId="0" fillId="7" borderId="0" xfId="0" applyFill="1" applyBorder="1" applyAlignment="1">
      <alignment horizontal="left" vertical="center" wrapText="1"/>
    </xf>
    <xf numFmtId="0" fontId="0" fillId="7" borderId="0" xfId="0" applyFill="1" applyBorder="1" applyAlignment="1">
      <alignment wrapText="1"/>
    </xf>
    <xf numFmtId="0" fontId="0" fillId="7" borderId="0" xfId="0" applyFill="1" applyBorder="1"/>
    <xf numFmtId="0" fontId="12" fillId="7" borderId="1" xfId="0" applyFont="1" applyFill="1" applyBorder="1" applyAlignment="1">
      <alignment horizontal="center" wrapText="1"/>
    </xf>
    <xf numFmtId="0" fontId="0" fillId="2" borderId="1" xfId="0" applyFont="1" applyFill="1" applyBorder="1" applyAlignment="1">
      <alignment horizontal="center" vertical="center" wrapText="1"/>
    </xf>
    <xf numFmtId="0" fontId="4" fillId="2" borderId="17" xfId="0" applyFont="1" applyFill="1" applyBorder="1" applyAlignment="1">
      <alignment vertical="center"/>
    </xf>
    <xf numFmtId="0" fontId="0" fillId="4" borderId="0" xfId="0" applyFill="1" applyBorder="1" applyAlignment="1">
      <alignment vertical="center"/>
    </xf>
    <xf numFmtId="0" fontId="4" fillId="2" borderId="0" xfId="0" applyFont="1" applyFill="1" applyBorder="1" applyAlignment="1">
      <alignment vertical="center" wrapText="1"/>
    </xf>
    <xf numFmtId="0" fontId="0" fillId="4" borderId="19" xfId="0" applyFill="1" applyBorder="1" applyAlignment="1">
      <alignment vertical="center"/>
    </xf>
    <xf numFmtId="0" fontId="0" fillId="4" borderId="21" xfId="0" applyFill="1" applyBorder="1" applyAlignment="1">
      <alignment vertical="center"/>
    </xf>
    <xf numFmtId="0" fontId="0" fillId="3" borderId="0" xfId="0" applyFill="1"/>
    <xf numFmtId="0" fontId="0" fillId="4" borderId="24" xfId="0" applyFill="1" applyBorder="1" applyAlignment="1">
      <alignment vertical="center"/>
    </xf>
    <xf numFmtId="0" fontId="0" fillId="4" borderId="22" xfId="0" applyFill="1" applyBorder="1" applyAlignment="1">
      <alignment vertical="center"/>
    </xf>
    <xf numFmtId="0" fontId="15" fillId="7" borderId="0" xfId="0" applyFont="1" applyFill="1" applyAlignment="1">
      <alignment vertical="center"/>
    </xf>
    <xf numFmtId="0" fontId="10" fillId="7" borderId="10" xfId="0" applyFont="1" applyFill="1" applyBorder="1"/>
    <xf numFmtId="0" fontId="0" fillId="5" borderId="1" xfId="0" applyFill="1" applyBorder="1" applyAlignment="1">
      <alignment vertical="center" wrapText="1"/>
    </xf>
    <xf numFmtId="0" fontId="9" fillId="3" borderId="0" xfId="0" applyFont="1" applyFill="1" applyAlignment="1">
      <alignment vertical="center"/>
    </xf>
    <xf numFmtId="0" fontId="14" fillId="0" borderId="0" xfId="0" applyFont="1"/>
    <xf numFmtId="0" fontId="16" fillId="0" borderId="1" xfId="0" applyFont="1" applyBorder="1" applyAlignment="1">
      <alignment horizontal="center" vertical="center" wrapText="1"/>
    </xf>
    <xf numFmtId="0" fontId="14" fillId="7" borderId="0" xfId="0" applyFont="1" applyFill="1"/>
    <xf numFmtId="0" fontId="0" fillId="7" borderId="0" xfId="0" applyFill="1" applyAlignment="1">
      <alignment vertical="center" wrapText="1"/>
    </xf>
    <xf numFmtId="0" fontId="13" fillId="0" borderId="0" xfId="0" applyFont="1" applyAlignment="1">
      <alignment horizontal="center" vertical="center" wrapText="1"/>
    </xf>
    <xf numFmtId="0" fontId="8" fillId="3" borderId="0" xfId="0" applyFont="1" applyFill="1" applyAlignment="1">
      <alignment wrapText="1"/>
    </xf>
    <xf numFmtId="0" fontId="12" fillId="7" borderId="2" xfId="0" applyFont="1" applyFill="1" applyBorder="1" applyAlignment="1">
      <alignment horizontal="center" wrapText="1"/>
    </xf>
    <xf numFmtId="0" fontId="12" fillId="7" borderId="5" xfId="0" applyFont="1" applyFill="1" applyBorder="1" applyAlignment="1">
      <alignment horizontal="center" wrapText="1"/>
    </xf>
    <xf numFmtId="0" fontId="12" fillId="7" borderId="7" xfId="0" applyFont="1" applyFill="1" applyBorder="1" applyAlignment="1">
      <alignment horizontal="center" wrapText="1"/>
    </xf>
    <xf numFmtId="0" fontId="0" fillId="7" borderId="4" xfId="0" applyFill="1" applyBorder="1"/>
    <xf numFmtId="0" fontId="18" fillId="7" borderId="2" xfId="0" applyFont="1" applyFill="1" applyBorder="1" applyAlignment="1">
      <alignment horizontal="center" vertical="center" wrapText="1"/>
    </xf>
    <xf numFmtId="0" fontId="15" fillId="7" borderId="0" xfId="0" applyFont="1" applyFill="1" applyAlignment="1">
      <alignment vertical="center" wrapText="1"/>
    </xf>
    <xf numFmtId="0" fontId="0" fillId="3" borderId="0" xfId="0" applyFill="1" applyAlignment="1">
      <alignment vertical="center" wrapText="1"/>
    </xf>
    <xf numFmtId="0" fontId="0" fillId="0" borderId="1" xfId="0" applyFont="1" applyFill="1" applyBorder="1" applyAlignment="1">
      <alignment horizontal="center" vertical="center" wrapText="1"/>
    </xf>
    <xf numFmtId="0" fontId="22" fillId="0" borderId="1" xfId="0" applyFont="1" applyBorder="1" applyAlignment="1">
      <alignment wrapText="1"/>
    </xf>
    <xf numFmtId="0" fontId="23" fillId="0" borderId="1" xfId="0" applyFont="1" applyBorder="1" applyAlignment="1">
      <alignment wrapText="1"/>
    </xf>
    <xf numFmtId="0" fontId="23" fillId="0" borderId="0" xfId="0" applyFont="1" applyAlignment="1">
      <alignment wrapText="1"/>
    </xf>
    <xf numFmtId="0" fontId="15" fillId="0" borderId="0" xfId="0" applyFont="1" applyFill="1" applyAlignment="1">
      <alignment vertical="center" wrapText="1"/>
    </xf>
    <xf numFmtId="0" fontId="9" fillId="3" borderId="0" xfId="0" applyFont="1" applyFill="1" applyAlignment="1">
      <alignment vertical="center" wrapText="1"/>
    </xf>
    <xf numFmtId="0" fontId="24" fillId="3" borderId="0" xfId="0" applyFont="1" applyFill="1" applyAlignment="1">
      <alignment horizontal="right" vertical="center" wrapText="1"/>
    </xf>
    <xf numFmtId="0" fontId="0" fillId="0" borderId="0" xfId="0" applyFill="1" applyAlignment="1">
      <alignment vertical="center" wrapText="1"/>
    </xf>
    <xf numFmtId="0" fontId="8" fillId="5" borderId="5"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0" fillId="0" borderId="2" xfId="0" applyBorder="1" applyAlignment="1">
      <alignment vertical="center" wrapText="1"/>
    </xf>
    <xf numFmtId="0" fontId="4" fillId="9" borderId="14" xfId="0" applyFont="1" applyFill="1" applyBorder="1" applyAlignment="1">
      <alignment horizontal="left" vertical="center" wrapText="1"/>
    </xf>
    <xf numFmtId="0" fontId="0" fillId="8" borderId="0" xfId="0" applyFill="1" applyAlignment="1">
      <alignment horizontal="left" vertical="center" wrapText="1"/>
    </xf>
    <xf numFmtId="0" fontId="4" fillId="0" borderId="14" xfId="0" applyFont="1" applyBorder="1" applyAlignment="1">
      <alignment horizontal="left" vertical="center" wrapText="1"/>
    </xf>
    <xf numFmtId="0" fontId="0" fillId="0" borderId="14" xfId="0" applyBorder="1" applyAlignment="1">
      <alignment horizontal="left" vertical="center" wrapText="1"/>
    </xf>
    <xf numFmtId="0" fontId="0" fillId="9" borderId="14" xfId="0" applyFill="1" applyBorder="1" applyAlignment="1">
      <alignment horizontal="left" vertical="center" wrapText="1"/>
    </xf>
    <xf numFmtId="0" fontId="0" fillId="8" borderId="0" xfId="0" applyFill="1" applyAlignment="1">
      <alignment wrapText="1"/>
    </xf>
    <xf numFmtId="0" fontId="0" fillId="0" borderId="14" xfId="0" applyBorder="1" applyAlignment="1">
      <alignment wrapText="1"/>
    </xf>
    <xf numFmtId="0" fontId="0" fillId="8" borderId="0" xfId="0" applyFill="1"/>
    <xf numFmtId="0" fontId="0" fillId="7" borderId="0" xfId="0" applyFont="1" applyFill="1" applyBorder="1" applyAlignment="1">
      <alignment horizontal="left" vertical="center" wrapText="1"/>
    </xf>
    <xf numFmtId="0" fontId="0" fillId="0" borderId="0" xfId="0" applyFont="1"/>
    <xf numFmtId="0" fontId="27" fillId="3" borderId="1" xfId="0" applyFont="1" applyFill="1" applyBorder="1" applyAlignment="1">
      <alignment horizontal="left" vertical="center" wrapText="1"/>
    </xf>
    <xf numFmtId="0" fontId="26" fillId="7" borderId="0"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26" fillId="0" borderId="0" xfId="0" applyFont="1"/>
    <xf numFmtId="0" fontId="0" fillId="4" borderId="16" xfId="0" applyFill="1" applyBorder="1" applyAlignment="1">
      <alignment horizontal="center" vertical="center"/>
    </xf>
    <xf numFmtId="0" fontId="0" fillId="4" borderId="19" xfId="0" applyFill="1" applyBorder="1" applyAlignment="1">
      <alignment horizontal="center" vertical="center"/>
    </xf>
    <xf numFmtId="0" fontId="7" fillId="2" borderId="17" xfId="0" applyFont="1" applyFill="1" applyBorder="1" applyAlignment="1">
      <alignment vertical="center"/>
    </xf>
    <xf numFmtId="0" fontId="7" fillId="2" borderId="0" xfId="0" applyFont="1" applyFill="1"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7" fillId="3" borderId="23" xfId="0" applyFont="1" applyFill="1" applyBorder="1" applyAlignment="1">
      <alignment vertical="center"/>
    </xf>
    <xf numFmtId="0" fontId="0" fillId="3" borderId="16" xfId="0" applyFill="1" applyBorder="1" applyAlignment="1">
      <alignment vertical="center"/>
    </xf>
    <xf numFmtId="0" fontId="0" fillId="3" borderId="20" xfId="0" applyFill="1" applyBorder="1" applyAlignment="1">
      <alignment vertical="center"/>
    </xf>
    <xf numFmtId="0" fontId="0" fillId="3" borderId="17" xfId="0" applyFill="1" applyBorder="1" applyAlignment="1">
      <alignment vertical="center"/>
    </xf>
    <xf numFmtId="0" fontId="0" fillId="3" borderId="21" xfId="0" applyFill="1" applyBorder="1" applyAlignment="1">
      <alignment vertical="center"/>
    </xf>
    <xf numFmtId="0" fontId="4" fillId="2" borderId="25" xfId="0" applyFont="1" applyFill="1" applyBorder="1" applyAlignment="1">
      <alignment vertical="center"/>
    </xf>
    <xf numFmtId="0" fontId="0" fillId="2" borderId="8" xfId="0" applyFill="1" applyBorder="1" applyAlignment="1">
      <alignment vertical="center"/>
    </xf>
    <xf numFmtId="0" fontId="4" fillId="2" borderId="6" xfId="0" applyFont="1" applyFill="1" applyBorder="1" applyAlignment="1">
      <alignment vertical="center"/>
    </xf>
    <xf numFmtId="0" fontId="0" fillId="2" borderId="17" xfId="0" applyFill="1" applyBorder="1" applyAlignment="1">
      <alignment vertical="center"/>
    </xf>
    <xf numFmtId="0" fontId="0" fillId="2" borderId="15" xfId="0" applyFill="1" applyBorder="1" applyAlignment="1">
      <alignment vertical="center"/>
    </xf>
    <xf numFmtId="0" fontId="0" fillId="2" borderId="11" xfId="0" applyFill="1" applyBorder="1" applyAlignment="1">
      <alignment vertical="center"/>
    </xf>
    <xf numFmtId="0" fontId="0" fillId="2" borderId="18"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xf>
    <xf numFmtId="0" fontId="0" fillId="6" borderId="13" xfId="0" applyFill="1" applyBorder="1" applyAlignment="1">
      <alignment horizontal="center" vertical="center" wrapText="1"/>
    </xf>
    <xf numFmtId="0" fontId="0" fillId="6" borderId="14" xfId="0" applyFill="1" applyBorder="1" applyAlignment="1">
      <alignment horizontal="center" vertical="center" wrapText="1"/>
    </xf>
    <xf numFmtId="0" fontId="10" fillId="10" borderId="0" xfId="0" applyFont="1" applyFill="1"/>
    <xf numFmtId="0" fontId="0" fillId="4" borderId="16" xfId="0" applyFont="1" applyFill="1" applyBorder="1" applyAlignment="1">
      <alignment horizontal="center" vertical="center"/>
    </xf>
    <xf numFmtId="0" fontId="0" fillId="4" borderId="19" xfId="0" applyFont="1" applyFill="1" applyBorder="1" applyAlignment="1">
      <alignment horizontal="center" vertical="center"/>
    </xf>
    <xf numFmtId="0" fontId="0" fillId="2" borderId="0" xfId="0" applyFont="1" applyFill="1" applyBorder="1" applyAlignment="1">
      <alignment vertical="center"/>
    </xf>
    <xf numFmtId="0" fontId="0" fillId="4" borderId="0" xfId="0" applyFont="1" applyFill="1" applyBorder="1" applyAlignment="1">
      <alignment horizontal="center" vertical="center"/>
    </xf>
    <xf numFmtId="0" fontId="0" fillId="2" borderId="0" xfId="0" applyFont="1" applyFill="1" applyBorder="1" applyAlignment="1">
      <alignment vertical="center" wrapText="1"/>
    </xf>
    <xf numFmtId="0" fontId="0" fillId="0" borderId="17" xfId="0" applyFont="1" applyBorder="1" applyAlignment="1">
      <alignment vertical="center" wrapText="1"/>
    </xf>
    <xf numFmtId="0" fontId="0" fillId="0" borderId="0" xfId="0" applyFont="1" applyBorder="1" applyAlignment="1">
      <alignment vertical="center"/>
    </xf>
    <xf numFmtId="0" fontId="0" fillId="4" borderId="17" xfId="0" applyFont="1" applyFill="1" applyBorder="1" applyAlignment="1">
      <alignment vertical="center"/>
    </xf>
    <xf numFmtId="0" fontId="0" fillId="4" borderId="0" xfId="0" applyFont="1" applyFill="1" applyBorder="1" applyAlignment="1">
      <alignment vertical="center"/>
    </xf>
    <xf numFmtId="0" fontId="0" fillId="0" borderId="0" xfId="0" applyFont="1" applyFill="1" applyBorder="1" applyAlignment="1">
      <alignment vertical="center"/>
    </xf>
    <xf numFmtId="0" fontId="25" fillId="10" borderId="0" xfId="0" applyFont="1" applyFill="1"/>
    <xf numFmtId="14" fontId="0" fillId="0" borderId="1" xfId="0" applyNumberFormat="1" applyBorder="1" applyAlignment="1">
      <alignment horizontal="center" vertical="center" wrapText="1"/>
    </xf>
    <xf numFmtId="0" fontId="0" fillId="0" borderId="0" xfId="0" applyFont="1" applyBorder="1" applyAlignment="1">
      <alignment vertical="center" wrapText="1"/>
    </xf>
    <xf numFmtId="0" fontId="30" fillId="11" borderId="2" xfId="395" applyFont="1" applyFill="1" applyBorder="1" applyAlignment="1">
      <alignment horizontal="center" vertical="center" wrapText="1"/>
    </xf>
    <xf numFmtId="0" fontId="30" fillId="11" borderId="5" xfId="395" applyFont="1" applyFill="1" applyBorder="1" applyAlignment="1">
      <alignment horizontal="center" vertical="center" wrapText="1"/>
    </xf>
    <xf numFmtId="0" fontId="30" fillId="11" borderId="3" xfId="395" applyFont="1" applyFill="1" applyBorder="1" applyAlignment="1">
      <alignment horizontal="center" vertical="center" wrapText="1"/>
    </xf>
    <xf numFmtId="0" fontId="30" fillId="11" borderId="1" xfId="395" applyFont="1" applyFill="1" applyBorder="1" applyAlignment="1">
      <alignment horizontal="center" vertical="center" wrapText="1"/>
    </xf>
    <xf numFmtId="0" fontId="1" fillId="0" borderId="0" xfId="395" applyFont="1" applyAlignment="1">
      <alignment vertical="center"/>
    </xf>
    <xf numFmtId="0" fontId="32" fillId="12" borderId="9" xfId="395" applyFont="1" applyFill="1" applyBorder="1" applyAlignment="1">
      <alignment horizontal="center" vertical="center" wrapText="1"/>
    </xf>
    <xf numFmtId="0" fontId="33" fillId="12" borderId="12" xfId="395" applyFont="1" applyFill="1" applyBorder="1" applyAlignment="1">
      <alignment horizontal="center" wrapText="1"/>
    </xf>
    <xf numFmtId="0" fontId="32" fillId="0" borderId="29" xfId="395" applyFont="1" applyBorder="1" applyAlignment="1">
      <alignment horizontal="center" vertical="center" wrapText="1"/>
    </xf>
    <xf numFmtId="0" fontId="34" fillId="0" borderId="1" xfId="395" applyFont="1" applyBorder="1" applyAlignment="1">
      <alignment horizontal="center" vertical="center" wrapText="1"/>
    </xf>
    <xf numFmtId="0" fontId="34" fillId="0" borderId="2" xfId="395" applyFont="1" applyBorder="1" applyAlignment="1">
      <alignment horizontal="center" vertical="center" wrapText="1"/>
    </xf>
    <xf numFmtId="0" fontId="34" fillId="0" borderId="30" xfId="395" applyFont="1" applyBorder="1" applyAlignment="1">
      <alignment horizontal="center" vertical="center" textRotation="180" wrapText="1"/>
    </xf>
    <xf numFmtId="0" fontId="34" fillId="0" borderId="3" xfId="395" applyFont="1" applyBorder="1" applyAlignment="1">
      <alignment horizontal="center" vertical="center" wrapText="1"/>
    </xf>
    <xf numFmtId="0" fontId="35" fillId="12" borderId="2" xfId="395" applyFont="1" applyFill="1" applyBorder="1" applyAlignment="1">
      <alignment horizontal="center" vertical="center"/>
    </xf>
    <xf numFmtId="0" fontId="36" fillId="12" borderId="3" xfId="395" applyFont="1" applyFill="1" applyBorder="1" applyAlignment="1">
      <alignment horizontal="left" wrapText="1"/>
    </xf>
    <xf numFmtId="0" fontId="35" fillId="12" borderId="3" xfId="395" applyFont="1" applyFill="1" applyBorder="1" applyAlignment="1">
      <alignment horizontal="center" vertical="center" wrapText="1"/>
    </xf>
    <xf numFmtId="0" fontId="37" fillId="12" borderId="1" xfId="395" applyFont="1" applyFill="1" applyBorder="1" applyAlignment="1">
      <alignment horizontal="center" vertical="center" wrapText="1"/>
    </xf>
    <xf numFmtId="0" fontId="37" fillId="12" borderId="2" xfId="395" applyFont="1" applyFill="1" applyBorder="1" applyAlignment="1">
      <alignment horizontal="center" vertical="center" wrapText="1"/>
    </xf>
    <xf numFmtId="0" fontId="35" fillId="12" borderId="1" xfId="395" applyFont="1" applyFill="1" applyBorder="1" applyAlignment="1">
      <alignment horizontal="center" vertical="center" textRotation="180" wrapText="1"/>
    </xf>
    <xf numFmtId="0" fontId="37" fillId="12" borderId="3" xfId="395" applyFont="1" applyFill="1" applyBorder="1" applyAlignment="1">
      <alignment horizontal="center" vertical="center" wrapText="1"/>
    </xf>
    <xf numFmtId="0" fontId="5" fillId="0" borderId="1" xfId="396" applyBorder="1" applyAlignment="1">
      <alignment vertical="center"/>
    </xf>
    <xf numFmtId="0" fontId="5" fillId="0" borderId="1" xfId="396" applyBorder="1" applyAlignment="1">
      <alignment vertical="center" wrapText="1"/>
    </xf>
    <xf numFmtId="0" fontId="37" fillId="0" borderId="31" xfId="395" applyFont="1" applyBorder="1" applyAlignment="1">
      <alignment horizontal="center" vertical="center" wrapText="1"/>
    </xf>
    <xf numFmtId="0" fontId="38" fillId="10" borderId="1" xfId="395" applyFont="1" applyFill="1" applyBorder="1" applyAlignment="1">
      <alignment horizontal="center" vertical="center" wrapText="1"/>
    </xf>
    <xf numFmtId="0" fontId="38" fillId="10" borderId="2" xfId="395" applyFont="1" applyFill="1" applyBorder="1" applyAlignment="1">
      <alignment horizontal="center" vertical="center" wrapText="1"/>
    </xf>
    <xf numFmtId="0" fontId="37" fillId="0" borderId="31" xfId="395" applyFont="1" applyBorder="1" applyAlignment="1">
      <alignment horizontal="center" vertical="center" textRotation="180" wrapText="1"/>
    </xf>
    <xf numFmtId="0" fontId="37" fillId="0" borderId="3" xfId="395" applyFont="1" applyBorder="1" applyAlignment="1">
      <alignment horizontal="center" vertical="center" wrapText="1"/>
    </xf>
    <xf numFmtId="0" fontId="37" fillId="0" borderId="1" xfId="395" applyFont="1" applyBorder="1" applyAlignment="1">
      <alignment horizontal="center" vertical="center" wrapText="1"/>
    </xf>
    <xf numFmtId="0" fontId="37" fillId="0" borderId="30" xfId="395" applyFont="1" applyBorder="1" applyAlignment="1">
      <alignment horizontal="center" vertical="center" wrapText="1"/>
    </xf>
    <xf numFmtId="0" fontId="38" fillId="0" borderId="1" xfId="395" applyFont="1" applyBorder="1" applyAlignment="1">
      <alignment horizontal="center" vertical="center" wrapText="1"/>
    </xf>
    <xf numFmtId="0" fontId="38" fillId="0" borderId="2" xfId="395" applyFont="1" applyBorder="1" applyAlignment="1">
      <alignment horizontal="center" vertical="center" wrapText="1"/>
    </xf>
    <xf numFmtId="0" fontId="37" fillId="0" borderId="30" xfId="395" applyFont="1" applyBorder="1" applyAlignment="1">
      <alignment horizontal="center" vertical="center" textRotation="180" wrapText="1"/>
    </xf>
    <xf numFmtId="0" fontId="38" fillId="12" borderId="1" xfId="395" applyFont="1" applyFill="1" applyBorder="1" applyAlignment="1">
      <alignment horizontal="center" vertical="center" wrapText="1"/>
    </xf>
    <xf numFmtId="0" fontId="38" fillId="12" borderId="2" xfId="395" applyFont="1" applyFill="1" applyBorder="1" applyAlignment="1">
      <alignment horizontal="center" vertical="center" wrapText="1"/>
    </xf>
    <xf numFmtId="0" fontId="37" fillId="0" borderId="13" xfId="395" applyFont="1" applyBorder="1" applyAlignment="1">
      <alignment horizontal="center" vertical="center" wrapText="1"/>
    </xf>
    <xf numFmtId="0" fontId="37" fillId="0" borderId="13" xfId="395" applyFont="1" applyBorder="1" applyAlignment="1">
      <alignment horizontal="center" vertical="center" textRotation="180" wrapText="1"/>
    </xf>
    <xf numFmtId="0" fontId="37" fillId="13" borderId="3" xfId="395" applyFont="1" applyFill="1" applyBorder="1" applyAlignment="1">
      <alignment horizontal="center" vertical="center" wrapText="1"/>
    </xf>
    <xf numFmtId="0" fontId="35" fillId="12" borderId="2" xfId="395" applyFont="1" applyFill="1" applyBorder="1" applyAlignment="1">
      <alignment horizontal="center" vertical="center" textRotation="180" wrapText="1"/>
    </xf>
    <xf numFmtId="0" fontId="32" fillId="12" borderId="5" xfId="395" applyFont="1" applyFill="1" applyBorder="1" applyAlignment="1">
      <alignment horizontal="left" vertical="center" wrapText="1"/>
    </xf>
    <xf numFmtId="0" fontId="35" fillId="12" borderId="1" xfId="395" applyFont="1" applyFill="1" applyBorder="1" applyAlignment="1">
      <alignment horizontal="center" vertical="center" wrapText="1"/>
    </xf>
    <xf numFmtId="0" fontId="1" fillId="0" borderId="0" xfId="395" applyFont="1" applyAlignment="1">
      <alignment horizontal="center" vertical="center"/>
    </xf>
    <xf numFmtId="0" fontId="31" fillId="0" borderId="0" xfId="395" applyFont="1" applyAlignment="1">
      <alignment vertical="center"/>
    </xf>
    <xf numFmtId="0" fontId="1" fillId="0" borderId="0" xfId="395" applyFont="1"/>
    <xf numFmtId="0" fontId="39" fillId="12" borderId="3" xfId="395" applyFont="1" applyFill="1" applyBorder="1" applyAlignment="1">
      <alignment horizontal="center" wrapText="1"/>
    </xf>
    <xf numFmtId="0" fontId="37" fillId="0" borderId="1" xfId="395" applyFont="1" applyFill="1" applyBorder="1" applyAlignment="1">
      <alignment horizontal="center" vertical="center" wrapText="1"/>
    </xf>
    <xf numFmtId="0" fontId="34" fillId="0" borderId="14" xfId="395" applyFont="1" applyBorder="1" applyAlignment="1">
      <alignment horizontal="left" vertical="center" wrapText="1"/>
    </xf>
    <xf numFmtId="0" fontId="37" fillId="0" borderId="2" xfId="395" applyFont="1" applyBorder="1" applyAlignment="1">
      <alignment horizontal="center" vertical="center" wrapText="1"/>
    </xf>
    <xf numFmtId="0" fontId="34" fillId="0" borderId="1" xfId="395" applyFont="1" applyBorder="1" applyAlignment="1">
      <alignment horizontal="left" vertical="center" wrapText="1"/>
    </xf>
    <xf numFmtId="0" fontId="37" fillId="0" borderId="1" xfId="395" applyFont="1" applyFill="1" applyBorder="1" applyAlignment="1">
      <alignment horizontal="center" vertical="center"/>
    </xf>
    <xf numFmtId="0" fontId="40" fillId="0" borderId="1" xfId="395" applyFont="1" applyBorder="1" applyAlignment="1">
      <alignment horizontal="left" vertical="center"/>
    </xf>
    <xf numFmtId="0" fontId="37" fillId="0" borderId="4" xfId="395" applyFont="1" applyFill="1" applyBorder="1" applyAlignment="1">
      <alignment horizontal="center" vertical="center"/>
    </xf>
    <xf numFmtId="0" fontId="34" fillId="0" borderId="4" xfId="395" applyFont="1" applyBorder="1" applyAlignment="1">
      <alignment horizontal="left" vertical="center" wrapText="1"/>
    </xf>
    <xf numFmtId="0" fontId="37" fillId="0" borderId="14" xfId="395" applyFont="1" applyFill="1" applyBorder="1" applyAlignment="1">
      <alignment horizontal="center" vertical="center"/>
    </xf>
    <xf numFmtId="0" fontId="40" fillId="0" borderId="0" xfId="395" applyFont="1" applyAlignment="1">
      <alignment vertical="center"/>
    </xf>
    <xf numFmtId="0" fontId="34" fillId="0" borderId="5" xfId="395" applyFont="1" applyBorder="1" applyAlignment="1">
      <alignment horizontal="left" vertical="center" wrapText="1"/>
    </xf>
    <xf numFmtId="0" fontId="21" fillId="0" borderId="2" xfId="0" applyFont="1" applyBorder="1" applyAlignment="1">
      <alignment vertical="center" wrapText="1"/>
    </xf>
    <xf numFmtId="0" fontId="21" fillId="5" borderId="1" xfId="0" applyFont="1" applyFill="1" applyBorder="1" applyAlignment="1">
      <alignment vertical="center" wrapText="1"/>
    </xf>
    <xf numFmtId="0" fontId="41" fillId="0" borderId="14" xfId="0" applyFont="1" applyBorder="1" applyAlignment="1">
      <alignment wrapText="1"/>
    </xf>
    <xf numFmtId="0" fontId="21" fillId="9" borderId="14"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14" xfId="0" applyFont="1" applyBorder="1" applyAlignment="1">
      <alignment horizontal="left" vertical="center" wrapText="1"/>
    </xf>
    <xf numFmtId="0" fontId="21" fillId="9" borderId="1" xfId="0" applyFont="1" applyFill="1" applyBorder="1" applyAlignment="1">
      <alignment horizontal="left" vertical="center" wrapText="1"/>
    </xf>
    <xf numFmtId="0" fontId="42" fillId="0" borderId="1" xfId="0" applyFont="1" applyBorder="1" applyAlignment="1">
      <alignment wrapText="1"/>
    </xf>
    <xf numFmtId="0" fontId="21" fillId="2" borderId="1"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0" fillId="0" borderId="1" xfId="0" applyBorder="1"/>
    <xf numFmtId="0" fontId="0" fillId="0" borderId="1" xfId="0" applyBorder="1" applyAlignment="1">
      <alignment wrapText="1"/>
    </xf>
    <xf numFmtId="0" fontId="4" fillId="9" borderId="1" xfId="0" applyFont="1" applyFill="1" applyBorder="1" applyAlignment="1">
      <alignment horizontal="left" vertical="center" wrapText="1"/>
    </xf>
    <xf numFmtId="0" fontId="21" fillId="0" borderId="1" xfId="0" applyFont="1" applyBorder="1"/>
    <xf numFmtId="0" fontId="21" fillId="0" borderId="1" xfId="0" applyFont="1" applyBorder="1" applyAlignment="1">
      <alignment wrapText="1"/>
    </xf>
    <xf numFmtId="0" fontId="8" fillId="3" borderId="1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6" borderId="14" xfId="0" applyFill="1" applyBorder="1" applyAlignment="1">
      <alignment horizontal="center" vertical="center" wrapText="1"/>
    </xf>
    <xf numFmtId="0" fontId="0" fillId="6" borderId="14" xfId="0" applyFill="1" applyBorder="1" applyAlignment="1">
      <alignment horizontal="center" vertical="center" wrapText="1"/>
    </xf>
    <xf numFmtId="0" fontId="43" fillId="0" borderId="1" xfId="0" applyFont="1" applyBorder="1" applyAlignment="1">
      <alignment wrapText="1"/>
    </xf>
    <xf numFmtId="0" fontId="44" fillId="0" borderId="1" xfId="0" applyFont="1" applyBorder="1" applyAlignment="1">
      <alignment wrapText="1"/>
    </xf>
    <xf numFmtId="0" fontId="45" fillId="0" borderId="0" xfId="0" applyFont="1" applyAlignment="1">
      <alignment wrapText="1"/>
    </xf>
    <xf numFmtId="0" fontId="47" fillId="0" borderId="1" xfId="0" applyFont="1" applyBorder="1" applyAlignment="1">
      <alignment wrapText="1"/>
    </xf>
    <xf numFmtId="0" fontId="46" fillId="0" borderId="1" xfId="0" applyFont="1" applyBorder="1" applyAlignment="1">
      <alignment wrapText="1"/>
    </xf>
    <xf numFmtId="0" fontId="48" fillId="7" borderId="0" xfId="0" applyFont="1" applyFill="1" applyAlignment="1">
      <alignment vertical="center"/>
    </xf>
    <xf numFmtId="0" fontId="21" fillId="0" borderId="1" xfId="0" applyFont="1" applyBorder="1" applyAlignment="1">
      <alignment vertical="center" wrapText="1"/>
    </xf>
    <xf numFmtId="0" fontId="49" fillId="9" borderId="14" xfId="0" applyFont="1" applyFill="1" applyBorder="1" applyAlignment="1">
      <alignment horizontal="left" vertical="center" wrapText="1"/>
    </xf>
    <xf numFmtId="0" fontId="49" fillId="0" borderId="14" xfId="0" applyFont="1" applyBorder="1" applyAlignment="1">
      <alignment horizontal="left" vertical="center" wrapText="1"/>
    </xf>
    <xf numFmtId="0" fontId="21" fillId="6" borderId="1" xfId="0" quotePrefix="1" applyFont="1" applyFill="1" applyBorder="1" applyAlignment="1">
      <alignment horizontal="left" vertical="center" wrapText="1"/>
    </xf>
    <xf numFmtId="0" fontId="21" fillId="0" borderId="1" xfId="0" applyFont="1" applyFill="1" applyBorder="1" applyAlignment="1">
      <alignment vertical="center" wrapText="1"/>
    </xf>
    <xf numFmtId="0" fontId="21" fillId="0" borderId="0" xfId="0" applyFont="1" applyAlignment="1">
      <alignment wrapText="1"/>
    </xf>
    <xf numFmtId="0" fontId="4" fillId="0" borderId="1" xfId="0" applyFont="1" applyBorder="1" applyAlignment="1">
      <alignment wrapText="1"/>
    </xf>
    <xf numFmtId="0" fontId="21" fillId="0" borderId="14" xfId="0" applyFont="1" applyBorder="1" applyAlignment="1">
      <alignment wrapText="1"/>
    </xf>
    <xf numFmtId="0" fontId="50" fillId="7" borderId="2" xfId="0" applyFont="1" applyFill="1" applyBorder="1" applyAlignment="1">
      <alignment horizontal="center" wrapText="1"/>
    </xf>
    <xf numFmtId="0" fontId="21" fillId="0" borderId="2" xfId="0" applyFont="1" applyFill="1" applyBorder="1" applyAlignment="1">
      <alignment vertical="center" wrapText="1"/>
    </xf>
    <xf numFmtId="0" fontId="8" fillId="5" borderId="5" xfId="0" applyFont="1" applyFill="1" applyBorder="1" applyAlignment="1">
      <alignment vertical="center" wrapText="1"/>
    </xf>
    <xf numFmtId="0" fontId="21" fillId="0" borderId="0" xfId="0" applyFont="1" applyAlignment="1">
      <alignment vertical="center" wrapText="1"/>
    </xf>
    <xf numFmtId="0" fontId="15" fillId="7" borderId="0" xfId="0" applyFont="1" applyFill="1" applyAlignment="1">
      <alignment horizontal="left" vertical="center" wrapText="1"/>
    </xf>
    <xf numFmtId="0" fontId="24" fillId="3" borderId="0" xfId="0" applyFont="1" applyFill="1" applyAlignment="1">
      <alignment horizontal="left" vertical="center" wrapText="1"/>
    </xf>
    <xf numFmtId="0" fontId="0" fillId="0" borderId="2" xfId="0" applyBorder="1" applyAlignment="1">
      <alignment horizontal="left" vertical="center" wrapText="1"/>
    </xf>
    <xf numFmtId="0" fontId="0" fillId="7" borderId="0" xfId="0" applyFill="1" applyAlignment="1">
      <alignment horizontal="left" vertical="center" wrapText="1"/>
    </xf>
    <xf numFmtId="0" fontId="21" fillId="0" borderId="1" xfId="0" applyFont="1" applyBorder="1" applyAlignment="1">
      <alignment horizontal="left" wrapText="1"/>
    </xf>
    <xf numFmtId="0" fontId="0" fillId="0" borderId="0" xfId="0" applyAlignment="1">
      <alignment horizontal="left" vertical="center" wrapText="1"/>
    </xf>
    <xf numFmtId="0" fontId="0" fillId="14" borderId="4"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5" borderId="13" xfId="0" applyFill="1" applyBorder="1" applyAlignment="1">
      <alignment horizontal="center" vertical="center" wrapText="1"/>
    </xf>
    <xf numFmtId="0" fontId="0" fillId="14" borderId="8" xfId="0" applyFill="1" applyBorder="1" applyAlignment="1">
      <alignment horizontal="center" vertical="center" wrapText="1"/>
    </xf>
    <xf numFmtId="0" fontId="0" fillId="15" borderId="12"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2" xfId="0" applyFill="1" applyBorder="1" applyAlignment="1">
      <alignment horizontal="center" vertical="center" wrapText="1"/>
    </xf>
    <xf numFmtId="0" fontId="11" fillId="2" borderId="1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27" fillId="3" borderId="14" xfId="0" applyFont="1" applyFill="1" applyBorder="1" applyAlignment="1">
      <alignment horizontal="left" vertical="center" wrapText="1"/>
    </xf>
    <xf numFmtId="0" fontId="21" fillId="5" borderId="5" xfId="0" applyFont="1" applyFill="1" applyBorder="1" applyAlignment="1">
      <alignment horizontal="center" vertical="center" wrapText="1"/>
    </xf>
    <xf numFmtId="0" fontId="15" fillId="7" borderId="0" xfId="0" applyFont="1" applyFill="1" applyAlignment="1">
      <alignment horizontal="center" vertical="center" wrapText="1"/>
    </xf>
    <xf numFmtId="0" fontId="0" fillId="3" borderId="0" xfId="0" applyFill="1" applyAlignment="1">
      <alignment horizontal="center" vertical="center" wrapText="1"/>
    </xf>
    <xf numFmtId="0" fontId="0" fillId="5" borderId="3" xfId="0" applyFont="1" applyFill="1" applyBorder="1" applyAlignment="1">
      <alignment horizontal="center" vertical="center" wrapText="1"/>
    </xf>
    <xf numFmtId="0" fontId="0" fillId="0" borderId="2" xfId="0" applyBorder="1" applyAlignment="1">
      <alignment horizontal="center" vertical="center" wrapText="1"/>
    </xf>
    <xf numFmtId="0" fontId="0" fillId="7" borderId="0" xfId="0" applyFill="1" applyAlignment="1">
      <alignment horizontal="center" vertical="center" wrapText="1"/>
    </xf>
    <xf numFmtId="0" fontId="54" fillId="7" borderId="0" xfId="0" applyFont="1" applyFill="1" applyAlignment="1">
      <alignment horizontal="center" vertical="center" wrapText="1"/>
    </xf>
    <xf numFmtId="0" fontId="21" fillId="3"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7" borderId="0" xfId="0" applyFont="1" applyFill="1" applyAlignment="1">
      <alignment horizontal="center" vertical="center" wrapText="1"/>
    </xf>
    <xf numFmtId="0" fontId="21" fillId="0" borderId="0" xfId="0" applyFont="1" applyAlignment="1">
      <alignment horizontal="center" vertical="center" wrapText="1"/>
    </xf>
    <xf numFmtId="0" fontId="21" fillId="9" borderId="14" xfId="0" applyFont="1" applyFill="1" applyBorder="1" applyAlignment="1">
      <alignment horizontal="center" vertical="center" wrapText="1"/>
    </xf>
    <xf numFmtId="0" fontId="54" fillId="7" borderId="0" xfId="0" applyFont="1" applyFill="1" applyAlignment="1">
      <alignment vertical="center" wrapText="1"/>
    </xf>
    <xf numFmtId="0" fontId="21" fillId="3" borderId="0" xfId="0" applyFont="1" applyFill="1" applyAlignment="1">
      <alignment horizontal="right" vertical="center" wrapText="1"/>
    </xf>
    <xf numFmtId="0" fontId="21" fillId="7" borderId="0" xfId="0" applyFont="1" applyFill="1" applyAlignment="1">
      <alignment vertical="center" wrapText="1"/>
    </xf>
    <xf numFmtId="0" fontId="8" fillId="5" borderId="5" xfId="0" applyFont="1" applyFill="1" applyBorder="1" applyAlignment="1">
      <alignment horizontal="left" vertical="center" wrapText="1"/>
    </xf>
    <xf numFmtId="0" fontId="42" fillId="0" borderId="1" xfId="0" applyFont="1" applyBorder="1" applyAlignment="1">
      <alignment vertical="center" wrapText="1"/>
    </xf>
    <xf numFmtId="0" fontId="43" fillId="0" borderId="1" xfId="0" applyFont="1" applyBorder="1" applyAlignment="1">
      <alignment vertical="center" wrapText="1"/>
    </xf>
    <xf numFmtId="0" fontId="47" fillId="0" borderId="1" xfId="0" applyFont="1" applyBorder="1" applyAlignment="1">
      <alignment vertical="center" wrapText="1"/>
    </xf>
    <xf numFmtId="0" fontId="0" fillId="2" borderId="0" xfId="0" applyFont="1" applyFill="1" applyBorder="1" applyAlignment="1">
      <alignment horizontal="center" vertical="center"/>
    </xf>
    <xf numFmtId="0" fontId="8" fillId="5" borderId="5" xfId="0"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Border="1"/>
    <xf numFmtId="0" fontId="21" fillId="0" borderId="0" xfId="0" applyFont="1" applyBorder="1" applyAlignment="1">
      <alignment vertical="center" wrapText="1"/>
    </xf>
    <xf numFmtId="0" fontId="0" fillId="0" borderId="0" xfId="0" applyBorder="1" applyAlignment="1">
      <alignment vertical="center" wrapText="1"/>
    </xf>
    <xf numFmtId="0" fontId="21" fillId="6" borderId="13" xfId="0" applyFont="1" applyFill="1" applyBorder="1" applyAlignment="1">
      <alignment horizontal="center" vertical="center" wrapText="1"/>
    </xf>
    <xf numFmtId="0" fontId="0" fillId="6" borderId="13" xfId="0" applyFill="1" applyBorder="1" applyAlignment="1">
      <alignment horizontal="center" vertical="top" wrapText="1"/>
    </xf>
    <xf numFmtId="0" fontId="0" fillId="6" borderId="4" xfId="0" applyFill="1" applyBorder="1" applyAlignment="1">
      <alignment horizontal="center" wrapText="1"/>
    </xf>
    <xf numFmtId="0" fontId="21" fillId="6" borderId="1" xfId="0" applyFont="1" applyFill="1" applyBorder="1" applyAlignment="1">
      <alignment horizontal="center" vertical="center" wrapText="1"/>
    </xf>
    <xf numFmtId="0" fontId="0" fillId="15" borderId="15" xfId="0" applyFill="1" applyBorder="1" applyAlignment="1">
      <alignment horizontal="center" vertical="center" wrapText="1"/>
    </xf>
    <xf numFmtId="0" fontId="0" fillId="15" borderId="14" xfId="0" applyFill="1" applyBorder="1" applyAlignment="1">
      <alignment horizontal="center" vertical="center" wrapText="1"/>
    </xf>
    <xf numFmtId="0" fontId="0" fillId="6" borderId="4" xfId="0" applyFill="1" applyBorder="1" applyAlignment="1">
      <alignment horizontal="center" vertical="center" wrapText="1"/>
    </xf>
    <xf numFmtId="0" fontId="54" fillId="7" borderId="0" xfId="0" applyFont="1" applyFill="1" applyAlignment="1">
      <alignment horizontal="left" vertical="center" wrapText="1"/>
    </xf>
    <xf numFmtId="0" fontId="21" fillId="3" borderId="0" xfId="0" applyFont="1" applyFill="1" applyAlignment="1">
      <alignment horizontal="left" vertical="center" wrapText="1"/>
    </xf>
    <xf numFmtId="0" fontId="21" fillId="5" borderId="3" xfId="0" applyFont="1" applyFill="1" applyBorder="1" applyAlignment="1">
      <alignment horizontal="center" vertical="center" wrapText="1"/>
    </xf>
    <xf numFmtId="0" fontId="21" fillId="0" borderId="2" xfId="0" applyFont="1" applyBorder="1" applyAlignment="1">
      <alignment horizontal="left" vertical="center" wrapText="1"/>
    </xf>
    <xf numFmtId="0" fontId="0" fillId="15" borderId="0" xfId="0" applyFill="1" applyAlignment="1">
      <alignment horizontal="center" vertical="center" wrapText="1"/>
    </xf>
    <xf numFmtId="0" fontId="21" fillId="7" borderId="0" xfId="0" applyFont="1" applyFill="1" applyAlignment="1">
      <alignment horizontal="left" vertical="center" wrapText="1"/>
    </xf>
    <xf numFmtId="0" fontId="43" fillId="5" borderId="2" xfId="0" applyFont="1" applyFill="1" applyBorder="1" applyAlignment="1">
      <alignment horizontal="right" vertical="center" wrapText="1"/>
    </xf>
    <xf numFmtId="0" fontId="0" fillId="5" borderId="4" xfId="0" applyFont="1" applyFill="1" applyBorder="1" applyAlignment="1">
      <alignment vertical="center" wrapText="1"/>
    </xf>
    <xf numFmtId="0" fontId="0" fillId="2" borderId="6" xfId="0" applyFont="1" applyFill="1" applyBorder="1" applyAlignment="1">
      <alignment vertical="center" wrapText="1"/>
    </xf>
    <xf numFmtId="0" fontId="0" fillId="2" borderId="8" xfId="0" applyFont="1" applyFill="1" applyBorder="1" applyAlignment="1">
      <alignment vertical="center" wrapText="1"/>
    </xf>
    <xf numFmtId="0" fontId="0" fillId="5" borderId="13" xfId="0" applyFont="1" applyFill="1" applyBorder="1" applyAlignment="1">
      <alignment vertical="center" wrapText="1"/>
    </xf>
    <xf numFmtId="0" fontId="0" fillId="2" borderId="9" xfId="0" applyFont="1" applyFill="1" applyBorder="1" applyAlignment="1">
      <alignment vertical="center" wrapText="1"/>
    </xf>
    <xf numFmtId="0" fontId="0" fillId="2" borderId="12" xfId="0" applyFont="1" applyFill="1" applyBorder="1" applyAlignment="1">
      <alignment vertical="center" wrapText="1"/>
    </xf>
    <xf numFmtId="0" fontId="0" fillId="5" borderId="14" xfId="0" applyFont="1" applyFill="1" applyBorder="1" applyAlignment="1">
      <alignment vertical="center" wrapText="1"/>
    </xf>
    <xf numFmtId="0" fontId="21" fillId="0" borderId="0" xfId="0" applyFont="1" applyAlignment="1">
      <alignment horizontal="left" vertical="center" wrapText="1"/>
    </xf>
    <xf numFmtId="0" fontId="0" fillId="6" borderId="1" xfId="0" applyFill="1" applyBorder="1" applyAlignment="1">
      <alignment horizontal="center" vertical="center" wrapText="1"/>
    </xf>
    <xf numFmtId="0" fontId="0" fillId="0" borderId="4" xfId="0" applyBorder="1" applyAlignment="1">
      <alignment vertical="center" wrapText="1"/>
    </xf>
    <xf numFmtId="0" fontId="0" fillId="6" borderId="0" xfId="0" applyFill="1" applyAlignment="1">
      <alignment vertical="center" wrapText="1"/>
    </xf>
    <xf numFmtId="0" fontId="21" fillId="0" borderId="0" xfId="0" applyFont="1" applyBorder="1" applyAlignment="1">
      <alignment vertical="center"/>
    </xf>
    <xf numFmtId="0" fontId="56" fillId="2" borderId="0" xfId="0" applyFont="1" applyFill="1" applyBorder="1" applyAlignment="1">
      <alignment vertical="center"/>
    </xf>
    <xf numFmtId="0" fontId="21" fillId="0" borderId="0" xfId="0" applyFont="1" applyBorder="1" applyAlignment="1">
      <alignment wrapText="1"/>
    </xf>
    <xf numFmtId="0" fontId="56" fillId="2" borderId="17" xfId="0" applyFont="1" applyFill="1" applyBorder="1" applyAlignment="1">
      <alignment vertical="center"/>
    </xf>
    <xf numFmtId="164" fontId="0" fillId="14" borderId="1" xfId="0" applyNumberFormat="1" applyFill="1" applyBorder="1" applyAlignment="1">
      <alignment horizontal="center" vertical="center" wrapText="1"/>
    </xf>
    <xf numFmtId="164" fontId="0" fillId="14" borderId="4" xfId="0" applyNumberFormat="1" applyFill="1" applyBorder="1" applyAlignment="1">
      <alignment horizontal="center" vertical="center" wrapText="1"/>
    </xf>
    <xf numFmtId="164" fontId="0" fillId="15" borderId="13" xfId="0" applyNumberFormat="1" applyFill="1" applyBorder="1" applyAlignment="1">
      <alignment horizontal="center" vertical="center" wrapText="1"/>
    </xf>
    <xf numFmtId="164" fontId="0" fillId="15" borderId="1" xfId="0" applyNumberFormat="1" applyFill="1" applyBorder="1" applyAlignment="1">
      <alignment horizontal="center" vertical="center" wrapText="1"/>
    </xf>
    <xf numFmtId="164" fontId="0" fillId="6" borderId="13" xfId="0" applyNumberFormat="1" applyFill="1" applyBorder="1" applyAlignment="1">
      <alignment horizontal="center" vertical="center" wrapText="1"/>
    </xf>
    <xf numFmtId="164" fontId="0" fillId="6" borderId="1" xfId="0" applyNumberFormat="1" applyFill="1" applyBorder="1" applyAlignment="1">
      <alignment horizontal="center" vertical="center" wrapText="1"/>
    </xf>
    <xf numFmtId="164" fontId="0" fillId="6" borderId="14" xfId="0" applyNumberFormat="1" applyFill="1" applyBorder="1" applyAlignment="1">
      <alignment horizontal="center" vertical="center" wrapText="1"/>
    </xf>
    <xf numFmtId="0" fontId="0" fillId="2" borderId="0" xfId="0" applyFill="1" applyBorder="1" applyAlignment="1">
      <alignment horizontal="center" vertical="center"/>
    </xf>
    <xf numFmtId="0" fontId="0" fillId="2" borderId="0" xfId="0" applyFont="1" applyFill="1" applyBorder="1" applyAlignment="1">
      <alignment horizontal="center" vertical="center"/>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0" fillId="0" borderId="1" xfId="0" applyBorder="1" applyAlignment="1">
      <alignment horizontal="left" vertical="center" wrapText="1"/>
    </xf>
    <xf numFmtId="0" fontId="19" fillId="7" borderId="5"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0" fillId="3" borderId="13" xfId="0" applyFont="1" applyFill="1" applyBorder="1" applyAlignment="1">
      <alignment horizontal="left" vertical="center" wrapText="1"/>
    </xf>
    <xf numFmtId="0" fontId="15" fillId="7" borderId="0" xfId="0" applyFont="1" applyFill="1" applyAlignment="1">
      <alignment horizontal="center" vertical="top" textRotation="180"/>
    </xf>
    <xf numFmtId="0" fontId="42" fillId="3" borderId="13"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0" fillId="3" borderId="1" xfId="0" applyFont="1" applyFill="1" applyBorder="1" applyAlignment="1">
      <alignment horizontal="left" vertical="center" wrapText="1"/>
    </xf>
    <xf numFmtId="0" fontId="0" fillId="2" borderId="0" xfId="0" applyFont="1" applyFill="1" applyBorder="1" applyAlignment="1">
      <alignment horizontal="center" vertical="center"/>
    </xf>
    <xf numFmtId="0" fontId="53" fillId="0" borderId="23"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19" xfId="0" applyFont="1" applyBorder="1" applyAlignment="1">
      <alignment horizontal="center" vertical="center" wrapText="1"/>
    </xf>
    <xf numFmtId="0" fontId="4" fillId="2" borderId="2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3" borderId="24" xfId="0" applyFill="1" applyBorder="1" applyAlignment="1">
      <alignment horizontal="left" vertical="center" wrapText="1"/>
    </xf>
    <xf numFmtId="0" fontId="0" fillId="3" borderId="19" xfId="0" applyFill="1" applyBorder="1" applyAlignment="1">
      <alignment horizontal="left" vertical="center" wrapText="1"/>
    </xf>
    <xf numFmtId="0" fontId="0" fillId="3" borderId="22" xfId="0" applyFill="1" applyBorder="1" applyAlignment="1">
      <alignment horizontal="left" vertical="center" wrapText="1"/>
    </xf>
    <xf numFmtId="0" fontId="11" fillId="2" borderId="4"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4"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4" xfId="0"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9" fillId="3" borderId="10" xfId="0" applyFont="1" applyFill="1" applyBorder="1" applyAlignment="1">
      <alignment horizontal="left" vertical="center" wrapText="1"/>
    </xf>
    <xf numFmtId="0" fontId="0" fillId="0" borderId="4"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21" fillId="0" borderId="4" xfId="0" applyFont="1" applyBorder="1" applyAlignment="1">
      <alignment vertical="center" wrapText="1"/>
    </xf>
    <xf numFmtId="0" fontId="21" fillId="0" borderId="13" xfId="0" applyFont="1" applyBorder="1" applyAlignment="1">
      <alignment vertical="center" wrapText="1"/>
    </xf>
    <xf numFmtId="0" fontId="21" fillId="0" borderId="14" xfId="0" applyFont="1" applyBorder="1" applyAlignment="1">
      <alignment vertical="center" wrapText="1"/>
    </xf>
    <xf numFmtId="164" fontId="0" fillId="5" borderId="4" xfId="0" applyNumberFormat="1" applyFill="1" applyBorder="1" applyAlignment="1">
      <alignment horizontal="center" vertical="center" wrapText="1"/>
    </xf>
    <xf numFmtId="164" fontId="0" fillId="5" borderId="13" xfId="0" applyNumberFormat="1" applyFill="1" applyBorder="1" applyAlignment="1">
      <alignment horizontal="center" vertical="center" wrapText="1"/>
    </xf>
    <xf numFmtId="164" fontId="0" fillId="5" borderId="14" xfId="0" applyNumberFormat="1" applyFill="1" applyBorder="1" applyAlignment="1">
      <alignment horizontal="center" vertical="center" wrapText="1"/>
    </xf>
    <xf numFmtId="0" fontId="9" fillId="3" borderId="10" xfId="0" applyFont="1" applyFill="1" applyBorder="1" applyAlignment="1">
      <alignment horizontal="left" vertical="center"/>
    </xf>
    <xf numFmtId="0" fontId="4" fillId="0" borderId="23" xfId="0" applyFont="1" applyBorder="1" applyAlignment="1">
      <alignment horizontal="center" vertical="center" wrapText="1"/>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wrapText="1"/>
    </xf>
    <xf numFmtId="0" fontId="25" fillId="10" borderId="19" xfId="0" applyFont="1" applyFill="1" applyBorder="1" applyAlignment="1">
      <alignment horizontal="left" wrapText="1"/>
    </xf>
    <xf numFmtId="0" fontId="30" fillId="11" borderId="2" xfId="395" applyFont="1" applyFill="1" applyBorder="1" applyAlignment="1">
      <alignment horizontal="center" vertical="center" wrapText="1"/>
    </xf>
    <xf numFmtId="0" fontId="30" fillId="11" borderId="5" xfId="395" applyFont="1" applyFill="1" applyBorder="1" applyAlignment="1">
      <alignment horizontal="center" vertical="center" wrapText="1"/>
    </xf>
    <xf numFmtId="0" fontId="30" fillId="11" borderId="3" xfId="395" applyFont="1" applyFill="1" applyBorder="1" applyAlignment="1">
      <alignment horizontal="center" vertical="center" wrapText="1"/>
    </xf>
    <xf numFmtId="0" fontId="30" fillId="11" borderId="1" xfId="395" applyFont="1" applyFill="1" applyBorder="1" applyAlignment="1">
      <alignment horizontal="center" vertical="center" wrapText="1"/>
    </xf>
  </cellXfs>
  <cellStyles count="40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7" builtinId="8" hidden="1"/>
    <cellStyle name="Collegamento ipertestuale visitato" xfId="4" builtinId="9" hidden="1"/>
    <cellStyle name="Collegamento ipertestuale visitato" xfId="5" builtinId="9" hidden="1"/>
    <cellStyle name="Collegamento ipertestuale visitato" xfId="6" builtinId="9" hidden="1"/>
    <cellStyle name="Collegamento ipertestuale visitato" xfId="7" builtinId="9" hidden="1"/>
    <cellStyle name="Collegamento ipertestuale visitato" xfId="8" builtinId="9" hidden="1"/>
    <cellStyle name="Collegamento ipertestuale visitato" xfId="9" builtinId="9" hidden="1"/>
    <cellStyle name="Collegamento ipertestuale visitato" xfId="10" builtinId="9" hidden="1"/>
    <cellStyle name="Collegamento ipertestuale visitato" xfId="12" builtinId="9" hidden="1"/>
    <cellStyle name="Collegamento ipertestuale visitato" xfId="13" builtinId="9" hidden="1"/>
    <cellStyle name="Collegamento ipertestuale visitato" xfId="14" builtinId="9" hidden="1"/>
    <cellStyle name="Collegamento ipertestuale visitato" xfId="15" builtinId="9" hidden="1"/>
    <cellStyle name="Collegamento ipertestuale visitato" xfId="16" builtinId="9" hidden="1"/>
    <cellStyle name="Collegamento ipertestuale visitato" xfId="17" builtinId="9" hidden="1"/>
    <cellStyle name="Collegamento ipertestuale visitato" xfId="18" builtinId="9" hidden="1"/>
    <cellStyle name="Collegamento ipertestuale visitato" xfId="19" builtinId="9" hidden="1"/>
    <cellStyle name="Collegamento ipertestuale visitato" xfId="20" builtinId="9" hidden="1"/>
    <cellStyle name="Collegamento ipertestuale visitato" xfId="21" builtinId="9" hidden="1"/>
    <cellStyle name="Collegamento ipertestuale visitato" xfId="22" builtinId="9" hidden="1"/>
    <cellStyle name="Collegamento ipertestuale visitato" xfId="23" builtinId="9" hidden="1"/>
    <cellStyle name="Collegamento ipertestuale visitato" xfId="24" builtinId="9" hidden="1"/>
    <cellStyle name="Collegamento ipertestuale visitato" xfId="25" builtinId="9" hidden="1"/>
    <cellStyle name="Collegamento ipertestuale visitato" xfId="26" builtinId="9" hidden="1"/>
    <cellStyle name="Collegamento ipertestuale visitato" xfId="27" builtinId="9" hidden="1"/>
    <cellStyle name="Collegamento ipertestuale visitato" xfId="28" builtinId="9" hidden="1"/>
    <cellStyle name="Collegamento ipertestuale visitato" xfId="29" builtinId="9" hidden="1"/>
    <cellStyle name="Collegamento ipertestuale visitato" xfId="30" builtinId="9" hidden="1"/>
    <cellStyle name="Collegamento ipertestuale visitato" xfId="31" builtinId="9" hidden="1"/>
    <cellStyle name="Collegamento ipertestuale visitato" xfId="32" builtinId="9" hidden="1"/>
    <cellStyle name="Collegamento ipertestuale visitato" xfId="33" builtinId="9" hidden="1"/>
    <cellStyle name="Collegamento ipertestuale visitato" xfId="34" builtinId="9" hidden="1"/>
    <cellStyle name="Collegamento ipertestuale visitato" xfId="35" builtinId="9" hidden="1"/>
    <cellStyle name="Collegamento ipertestuale visitato" xfId="36" builtinId="9" hidden="1"/>
    <cellStyle name="Collegamento ipertestuale visitato" xfId="37" builtinId="9" hidden="1"/>
    <cellStyle name="Collegamento ipertestuale visitato" xfId="38" builtinId="9" hidden="1"/>
    <cellStyle name="Collegamento ipertestuale visitato" xfId="39" builtinId="9" hidden="1"/>
    <cellStyle name="Collegamento ipertestuale visitato" xfId="40" builtinId="9" hidden="1"/>
    <cellStyle name="Collegamento ipertestuale visitato" xfId="41" builtinId="9" hidden="1"/>
    <cellStyle name="Collegamento ipertestuale visitato" xfId="42" builtinId="9" hidden="1"/>
    <cellStyle name="Collegamento ipertestuale visitato" xfId="43" builtinId="9" hidden="1"/>
    <cellStyle name="Collegamento ipertestuale visitato" xfId="44" builtinId="9" hidden="1"/>
    <cellStyle name="Collegamento ipertestuale visitato" xfId="45" builtinId="9" hidden="1"/>
    <cellStyle name="Collegamento ipertestuale visitato" xfId="46" builtinId="9" hidden="1"/>
    <cellStyle name="Collegamento ipertestuale visitato" xfId="47" builtinId="9" hidden="1"/>
    <cellStyle name="Collegamento ipertestuale visitato" xfId="48" builtinId="9" hidden="1"/>
    <cellStyle name="Collegamento ipertestuale visitato" xfId="49" builtinId="9" hidden="1"/>
    <cellStyle name="Collegamento ipertestuale visitato" xfId="50" builtinId="9" hidden="1"/>
    <cellStyle name="Collegamento ipertestuale visitato" xfId="51" builtinId="9" hidden="1"/>
    <cellStyle name="Collegamento ipertestuale visitato" xfId="52" builtinId="9" hidden="1"/>
    <cellStyle name="Collegamento ipertestuale visitato" xfId="53" builtinId="9" hidden="1"/>
    <cellStyle name="Collegamento ipertestuale visitato" xfId="54" builtinId="9" hidden="1"/>
    <cellStyle name="Collegamento ipertestuale visitato" xfId="55" builtinId="9" hidden="1"/>
    <cellStyle name="Collegamento ipertestuale visitato" xfId="56" builtinId="9" hidden="1"/>
    <cellStyle name="Collegamento ipertestuale visitato" xfId="57" builtinId="9" hidden="1"/>
    <cellStyle name="Collegamento ipertestuale visitato" xfId="58" builtinId="9" hidden="1"/>
    <cellStyle name="Collegamento ipertestuale visitato" xfId="59" builtinId="9" hidden="1"/>
    <cellStyle name="Collegamento ipertestuale visitato" xfId="60" builtinId="9" hidden="1"/>
    <cellStyle name="Collegamento ipertestuale visitato" xfId="61" builtinId="9" hidden="1"/>
    <cellStyle name="Collegamento ipertestuale visitato" xfId="62" builtinId="9" hidden="1"/>
    <cellStyle name="Collegamento ipertestuale visitato" xfId="63" builtinId="9" hidden="1"/>
    <cellStyle name="Collegamento ipertestuale visitato" xfId="64" builtinId="9" hidden="1"/>
    <cellStyle name="Collegamento ipertestuale visitato" xfId="65" builtinId="9" hidden="1"/>
    <cellStyle name="Collegamento ipertestuale visitato" xfId="66" builtinId="9" hidden="1"/>
    <cellStyle name="Collegamento ipertestuale visitato" xfId="67" builtinId="9" hidden="1"/>
    <cellStyle name="Collegamento ipertestuale visitato" xfId="68" builtinId="9" hidden="1"/>
    <cellStyle name="Collegamento ipertestuale visitato" xfId="69" builtinId="9" hidden="1"/>
    <cellStyle name="Collegamento ipertestuale visitato" xfId="70" builtinId="9" hidden="1"/>
    <cellStyle name="Collegamento ipertestuale visitato" xfId="71" builtinId="9" hidden="1"/>
    <cellStyle name="Collegamento ipertestuale visitato" xfId="72" builtinId="9" hidden="1"/>
    <cellStyle name="Collegamento ipertestuale visitato" xfId="73" builtinId="9" hidden="1"/>
    <cellStyle name="Collegamento ipertestuale visitato" xfId="74" builtinId="9" hidden="1"/>
    <cellStyle name="Collegamento ipertestuale visitato" xfId="75" builtinId="9" hidden="1"/>
    <cellStyle name="Collegamento ipertestuale visitato" xfId="76" builtinId="9" hidden="1"/>
    <cellStyle name="Collegamento ipertestuale visitato" xfId="77" builtinId="9" hidden="1"/>
    <cellStyle name="Collegamento ipertestuale visitato" xfId="78" builtinId="9" hidden="1"/>
    <cellStyle name="Collegamento ipertestuale visitato" xfId="79" builtinId="9" hidden="1"/>
    <cellStyle name="Collegamento ipertestuale visitato" xfId="80" builtinId="9" hidden="1"/>
    <cellStyle name="Collegamento ipertestuale visitato" xfId="81" builtinId="9" hidden="1"/>
    <cellStyle name="Collegamento ipertestuale visitato" xfId="82" builtinId="9" hidden="1"/>
    <cellStyle name="Collegamento ipertestuale visitato" xfId="83" builtinId="9" hidden="1"/>
    <cellStyle name="Collegamento ipertestuale visitato" xfId="84" builtinId="9" hidden="1"/>
    <cellStyle name="Collegamento ipertestuale visitato" xfId="85" builtinId="9" hidden="1"/>
    <cellStyle name="Collegamento ipertestuale visitato" xfId="86" builtinId="9" hidden="1"/>
    <cellStyle name="Collegamento ipertestuale visitato" xfId="87" builtinId="9" hidden="1"/>
    <cellStyle name="Collegamento ipertestuale visitato" xfId="88" builtinId="9" hidden="1"/>
    <cellStyle name="Collegamento ipertestuale visitato" xfId="89" builtinId="9" hidden="1"/>
    <cellStyle name="Collegamento ipertestuale visitato" xfId="90" builtinId="9" hidden="1"/>
    <cellStyle name="Collegamento ipertestuale visitato" xfId="91" builtinId="9" hidden="1"/>
    <cellStyle name="Collegamento ipertestuale visitato" xfId="92" builtinId="9" hidden="1"/>
    <cellStyle name="Collegamento ipertestuale visitato" xfId="93" builtinId="9" hidden="1"/>
    <cellStyle name="Collegamento ipertestuale visitato" xfId="94" builtinId="9" hidden="1"/>
    <cellStyle name="Collegamento ipertestuale visitato" xfId="95" builtinId="9" hidden="1"/>
    <cellStyle name="Collegamento ipertestuale visitato" xfId="96" builtinId="9" hidden="1"/>
    <cellStyle name="Collegamento ipertestuale visitato" xfId="97" builtinId="9" hidden="1"/>
    <cellStyle name="Collegamento ipertestuale visitato" xfId="98" builtinId="9" hidden="1"/>
    <cellStyle name="Collegamento ipertestuale visitato" xfId="99" builtinId="9" hidden="1"/>
    <cellStyle name="Collegamento ipertestuale visitato" xfId="100" builtinId="9" hidden="1"/>
    <cellStyle name="Collegamento ipertestuale visitato" xfId="101" builtinId="9" hidden="1"/>
    <cellStyle name="Collegamento ipertestuale visitato" xfId="102" builtinId="9" hidden="1"/>
    <cellStyle name="Collegamento ipertestuale visitato" xfId="103" builtinId="9" hidden="1"/>
    <cellStyle name="Collegamento ipertestuale visitato" xfId="104" builtinId="9" hidden="1"/>
    <cellStyle name="Collegamento ipertestuale visitato" xfId="105" builtinId="9" hidden="1"/>
    <cellStyle name="Collegamento ipertestuale visitato" xfId="106" builtinId="9" hidden="1"/>
    <cellStyle name="Collegamento ipertestuale visitato" xfId="107" builtinId="9" hidden="1"/>
    <cellStyle name="Collegamento ipertestuale visitato" xfId="108" builtinId="9" hidden="1"/>
    <cellStyle name="Collegamento ipertestuale visitato" xfId="109" builtinId="9" hidden="1"/>
    <cellStyle name="Collegamento ipertestuale visitato" xfId="110" builtinId="9" hidden="1"/>
    <cellStyle name="Collegamento ipertestuale visitato" xfId="111" builtinId="9" hidden="1"/>
    <cellStyle name="Collegamento ipertestuale visitato" xfId="112" builtinId="9" hidden="1"/>
    <cellStyle name="Collegamento ipertestuale visitato" xfId="113" builtinId="9" hidden="1"/>
    <cellStyle name="Collegamento ipertestuale visitato" xfId="114" builtinId="9" hidden="1"/>
    <cellStyle name="Collegamento ipertestuale visitato" xfId="115" builtinId="9" hidden="1"/>
    <cellStyle name="Collegamento ipertestuale visitato" xfId="116" builtinId="9" hidden="1"/>
    <cellStyle name="Collegamento ipertestuale visitato" xfId="117" builtinId="9" hidden="1"/>
    <cellStyle name="Collegamento ipertestuale visitato" xfId="118" builtinId="9" hidden="1"/>
    <cellStyle name="Collegamento ipertestuale visitato" xfId="119" builtinId="9" hidden="1"/>
    <cellStyle name="Collegamento ipertestuale visitato" xfId="120" builtinId="9" hidden="1"/>
    <cellStyle name="Collegamento ipertestuale visitato" xfId="121" builtinId="9" hidden="1"/>
    <cellStyle name="Collegamento ipertestuale visitato" xfId="122" builtinId="9" hidden="1"/>
    <cellStyle name="Collegamento ipertestuale visitato" xfId="123" builtinId="9" hidden="1"/>
    <cellStyle name="Collegamento ipertestuale visitato" xfId="124" builtinId="9" hidden="1"/>
    <cellStyle name="Collegamento ipertestuale visitato" xfId="125" builtinId="9" hidden="1"/>
    <cellStyle name="Collegamento ipertestuale visitato" xfId="126" builtinId="9" hidden="1"/>
    <cellStyle name="Collegamento ipertestuale visitato" xfId="127" builtinId="9" hidden="1"/>
    <cellStyle name="Collegamento ipertestuale visitato" xfId="128" builtinId="9" hidden="1"/>
    <cellStyle name="Collegamento ipertestuale visitato" xfId="129" builtinId="9" hidden="1"/>
    <cellStyle name="Collegamento ipertestuale visitato" xfId="130" builtinId="9" hidden="1"/>
    <cellStyle name="Collegamento ipertestuale visitato" xfId="131" builtinId="9" hidden="1"/>
    <cellStyle name="Collegamento ipertestuale visitato" xfId="132" builtinId="9" hidden="1"/>
    <cellStyle name="Collegamento ipertestuale visitato" xfId="133" builtinId="9" hidden="1"/>
    <cellStyle name="Collegamento ipertestuale visitato" xfId="134" builtinId="9" hidden="1"/>
    <cellStyle name="Collegamento ipertestuale visitato" xfId="135" builtinId="9" hidden="1"/>
    <cellStyle name="Collegamento ipertestuale visitato" xfId="136" builtinId="9" hidden="1"/>
    <cellStyle name="Collegamento ipertestuale visitato" xfId="137" builtinId="9" hidden="1"/>
    <cellStyle name="Collegamento ipertestuale visitato" xfId="138" builtinId="9" hidden="1"/>
    <cellStyle name="Collegamento ipertestuale visitato" xfId="139" builtinId="9" hidden="1"/>
    <cellStyle name="Collegamento ipertestuale visitato" xfId="140" builtinId="9" hidden="1"/>
    <cellStyle name="Collegamento ipertestuale visitato" xfId="141" builtinId="9" hidden="1"/>
    <cellStyle name="Collegamento ipertestuale visitato" xfId="142" builtinId="9" hidden="1"/>
    <cellStyle name="Collegamento ipertestuale visitato" xfId="143" builtinId="9" hidden="1"/>
    <cellStyle name="Collegamento ipertestuale visitato" xfId="144" builtinId="9" hidden="1"/>
    <cellStyle name="Collegamento ipertestuale visitato" xfId="145" builtinId="9" hidden="1"/>
    <cellStyle name="Collegamento ipertestuale visitato" xfId="146" builtinId="9" hidden="1"/>
    <cellStyle name="Collegamento ipertestuale visitato" xfId="147" builtinId="9" hidden="1"/>
    <cellStyle name="Collegamento ipertestuale visitato" xfId="148" builtinId="9" hidden="1"/>
    <cellStyle name="Collegamento ipertestuale visitato" xfId="149" builtinId="9" hidden="1"/>
    <cellStyle name="Collegamento ipertestuale visitato" xfId="150" builtinId="9" hidden="1"/>
    <cellStyle name="Collegamento ipertestuale visitato" xfId="151" builtinId="9" hidden="1"/>
    <cellStyle name="Collegamento ipertestuale visitato" xfId="152" builtinId="9" hidden="1"/>
    <cellStyle name="Collegamento ipertestuale visitato" xfId="153" builtinId="9" hidden="1"/>
    <cellStyle name="Collegamento ipertestuale visitato" xfId="154" builtinId="9" hidden="1"/>
    <cellStyle name="Collegamento ipertestuale visitato" xfId="155" builtinId="9" hidden="1"/>
    <cellStyle name="Collegamento ipertestuale visitato" xfId="156" builtinId="9" hidden="1"/>
    <cellStyle name="Collegamento ipertestuale visitato" xfId="157" builtinId="9" hidden="1"/>
    <cellStyle name="Collegamento ipertestuale visitato" xfId="158" builtinId="9" hidden="1"/>
    <cellStyle name="Collegamento ipertestuale visitato" xfId="159" builtinId="9" hidden="1"/>
    <cellStyle name="Collegamento ipertestuale visitato" xfId="160" builtinId="9" hidden="1"/>
    <cellStyle name="Collegamento ipertestuale visitato" xfId="161" builtinId="9" hidden="1"/>
    <cellStyle name="Collegamento ipertestuale visitato" xfId="162" builtinId="9" hidden="1"/>
    <cellStyle name="Collegamento ipertestuale visitato" xfId="163" builtinId="9" hidden="1"/>
    <cellStyle name="Collegamento ipertestuale visitato" xfId="164" builtinId="9" hidden="1"/>
    <cellStyle name="Collegamento ipertestuale visitato" xfId="165" builtinId="9" hidden="1"/>
    <cellStyle name="Collegamento ipertestuale visitato" xfId="166" builtinId="9" hidden="1"/>
    <cellStyle name="Collegamento ipertestuale visitato" xfId="167" builtinId="9" hidden="1"/>
    <cellStyle name="Collegamento ipertestuale visitato" xfId="168" builtinId="9" hidden="1"/>
    <cellStyle name="Collegamento ipertestuale visitato" xfId="169" builtinId="9" hidden="1"/>
    <cellStyle name="Collegamento ipertestuale visitato" xfId="170" builtinId="9" hidden="1"/>
    <cellStyle name="Collegamento ipertestuale visitato" xfId="171" builtinId="9" hidden="1"/>
    <cellStyle name="Collegamento ipertestuale visitato" xfId="172" builtinId="9" hidden="1"/>
    <cellStyle name="Collegamento ipertestuale visitato" xfId="173" builtinId="9" hidden="1"/>
    <cellStyle name="Collegamento ipertestuale visitato" xfId="174" builtinId="9" hidden="1"/>
    <cellStyle name="Collegamento ipertestuale visitato" xfId="175" builtinId="9" hidden="1"/>
    <cellStyle name="Collegamento ipertestuale visitato" xfId="176" builtinId="9" hidden="1"/>
    <cellStyle name="Collegamento ipertestuale visitato" xfId="177" builtinId="9" hidden="1"/>
    <cellStyle name="Collegamento ipertestuale visitato" xfId="178" builtinId="9" hidden="1"/>
    <cellStyle name="Collegamento ipertestuale visitato" xfId="179" builtinId="9" hidden="1"/>
    <cellStyle name="Collegamento ipertestuale visitato" xfId="180" builtinId="9" hidden="1"/>
    <cellStyle name="Collegamento ipertestuale visitato" xfId="181" builtinId="9" hidden="1"/>
    <cellStyle name="Collegamento ipertestuale visitato" xfId="182" builtinId="9" hidden="1"/>
    <cellStyle name="Collegamento ipertestuale visitato" xfId="183" builtinId="9" hidden="1"/>
    <cellStyle name="Collegamento ipertestuale visitato" xfId="184" builtinId="9" hidden="1"/>
    <cellStyle name="Collegamento ipertestuale visitato" xfId="185" builtinId="9" hidden="1"/>
    <cellStyle name="Collegamento ipertestuale visitato" xfId="186" builtinId="9" hidden="1"/>
    <cellStyle name="Collegamento ipertestuale visitato" xfId="187" builtinId="9" hidden="1"/>
    <cellStyle name="Collegamento ipertestuale visitato" xfId="188" builtinId="9" hidden="1"/>
    <cellStyle name="Collegamento ipertestuale visitato" xfId="189" builtinId="9" hidden="1"/>
    <cellStyle name="Collegamento ipertestuale visitato" xfId="190" builtinId="9" hidden="1"/>
    <cellStyle name="Collegamento ipertestuale visitato" xfId="191" builtinId="9" hidden="1"/>
    <cellStyle name="Collegamento ipertestuale visitato" xfId="192" builtinId="9" hidden="1"/>
    <cellStyle name="Collegamento ipertestuale visitato" xfId="193" builtinId="9" hidden="1"/>
    <cellStyle name="Collegamento ipertestuale visitato" xfId="194" builtinId="9" hidden="1"/>
    <cellStyle name="Collegamento ipertestuale visitato" xfId="195" builtinId="9" hidden="1"/>
    <cellStyle name="Collegamento ipertestuale visitato" xfId="196" builtinId="9" hidden="1"/>
    <cellStyle name="Collegamento ipertestuale visitato" xfId="197" builtinId="9" hidden="1"/>
    <cellStyle name="Collegamento ipertestuale visitato" xfId="198" builtinId="9" hidden="1"/>
    <cellStyle name="Collegamento ipertestuale visitato" xfId="199" builtinId="9" hidden="1"/>
    <cellStyle name="Collegamento ipertestuale visitato" xfId="200" builtinId="9" hidden="1"/>
    <cellStyle name="Collegamento ipertestuale visitato" xfId="201" builtinId="9" hidden="1"/>
    <cellStyle name="Collegamento ipertestuale visitato" xfId="202" builtinId="9" hidden="1"/>
    <cellStyle name="Collegamento ipertestuale visitato" xfId="203" builtinId="9" hidden="1"/>
    <cellStyle name="Collegamento ipertestuale visitato" xfId="204" builtinId="9" hidden="1"/>
    <cellStyle name="Collegamento ipertestuale visitato" xfId="205" builtinId="9" hidden="1"/>
    <cellStyle name="Collegamento ipertestuale visitato" xfId="206" builtinId="9" hidden="1"/>
    <cellStyle name="Collegamento ipertestuale visitato" xfId="207" builtinId="9" hidden="1"/>
    <cellStyle name="Collegamento ipertestuale visitato" xfId="208" builtinId="9" hidden="1"/>
    <cellStyle name="Collegamento ipertestuale visitato" xfId="209" builtinId="9" hidden="1"/>
    <cellStyle name="Collegamento ipertestuale visitato" xfId="210" builtinId="9" hidden="1"/>
    <cellStyle name="Collegamento ipertestuale visitato" xfId="211" builtinId="9" hidden="1"/>
    <cellStyle name="Collegamento ipertestuale visitato" xfId="212" builtinId="9" hidden="1"/>
    <cellStyle name="Collegamento ipertestuale visitato" xfId="213" builtinId="9" hidden="1"/>
    <cellStyle name="Collegamento ipertestuale visitato" xfId="214" builtinId="9" hidden="1"/>
    <cellStyle name="Collegamento ipertestuale visitato" xfId="215" builtinId="9" hidden="1"/>
    <cellStyle name="Collegamento ipertestuale visitato" xfId="216" builtinId="9" hidden="1"/>
    <cellStyle name="Collegamento ipertestuale visitato" xfId="217" builtinId="9" hidden="1"/>
    <cellStyle name="Collegamento ipertestuale visitato" xfId="218" builtinId="9" hidden="1"/>
    <cellStyle name="Collegamento ipertestuale visitato" xfId="219" builtinId="9" hidden="1"/>
    <cellStyle name="Collegamento ipertestuale visitato" xfId="220" builtinId="9" hidden="1"/>
    <cellStyle name="Collegamento ipertestuale visitato" xfId="221" builtinId="9" hidden="1"/>
    <cellStyle name="Collegamento ipertestuale visitato" xfId="222" builtinId="9" hidden="1"/>
    <cellStyle name="Collegamento ipertestuale visitato" xfId="223" builtinId="9" hidden="1"/>
    <cellStyle name="Collegamento ipertestuale visitato" xfId="224" builtinId="9" hidden="1"/>
    <cellStyle name="Collegamento ipertestuale visitato" xfId="225" builtinId="9" hidden="1"/>
    <cellStyle name="Collegamento ipertestuale visitato" xfId="226" builtinId="9" hidden="1"/>
    <cellStyle name="Collegamento ipertestuale visitato" xfId="227" builtinId="9" hidden="1"/>
    <cellStyle name="Collegamento ipertestuale visitato" xfId="228" builtinId="9" hidden="1"/>
    <cellStyle name="Collegamento ipertestuale visitato" xfId="229" builtinId="9" hidden="1"/>
    <cellStyle name="Collegamento ipertestuale visitato" xfId="230" builtinId="9" hidden="1"/>
    <cellStyle name="Collegamento ipertestuale visitato" xfId="231" builtinId="9" hidden="1"/>
    <cellStyle name="Collegamento ipertestuale visitato" xfId="232" builtinId="9" hidden="1"/>
    <cellStyle name="Collegamento ipertestuale visitato" xfId="233" builtinId="9" hidden="1"/>
    <cellStyle name="Collegamento ipertestuale visitato" xfId="234" builtinId="9" hidden="1"/>
    <cellStyle name="Collegamento ipertestuale visitato" xfId="235" builtinId="9" hidden="1"/>
    <cellStyle name="Collegamento ipertestuale visitato" xfId="236" builtinId="9" hidden="1"/>
    <cellStyle name="Collegamento ipertestuale visitato" xfId="237" builtinId="9" hidden="1"/>
    <cellStyle name="Collegamento ipertestuale visitato" xfId="238" builtinId="9" hidden="1"/>
    <cellStyle name="Collegamento ipertestuale visitato" xfId="239" builtinId="9" hidden="1"/>
    <cellStyle name="Collegamento ipertestuale visitato" xfId="240" builtinId="9" hidden="1"/>
    <cellStyle name="Collegamento ipertestuale visitato" xfId="241" builtinId="9" hidden="1"/>
    <cellStyle name="Collegamento ipertestuale visitato" xfId="242" builtinId="9" hidden="1"/>
    <cellStyle name="Collegamento ipertestuale visitato" xfId="243" builtinId="9" hidden="1"/>
    <cellStyle name="Collegamento ipertestuale visitato" xfId="244" builtinId="9" hidden="1"/>
    <cellStyle name="Collegamento ipertestuale visitato" xfId="245" builtinId="9" hidden="1"/>
    <cellStyle name="Collegamento ipertestuale visitato" xfId="246" builtinId="9" hidden="1"/>
    <cellStyle name="Collegamento ipertestuale visitato" xfId="247" builtinId="9" hidden="1"/>
    <cellStyle name="Collegamento ipertestuale visitato" xfId="248" builtinId="9" hidden="1"/>
    <cellStyle name="Collegamento ipertestuale visitato" xfId="249" builtinId="9" hidden="1"/>
    <cellStyle name="Collegamento ipertestuale visitato" xfId="250" builtinId="9" hidden="1"/>
    <cellStyle name="Collegamento ipertestuale visitato" xfId="251" builtinId="9" hidden="1"/>
    <cellStyle name="Collegamento ipertestuale visitato" xfId="252" builtinId="9" hidden="1"/>
    <cellStyle name="Collegamento ipertestuale visitato" xfId="253" builtinId="9" hidden="1"/>
    <cellStyle name="Collegamento ipertestuale visitato" xfId="254" builtinId="9" hidden="1"/>
    <cellStyle name="Collegamento ipertestuale visitato" xfId="255" builtinId="9" hidden="1"/>
    <cellStyle name="Collegamento ipertestuale visitato" xfId="256" builtinId="9" hidden="1"/>
    <cellStyle name="Collegamento ipertestuale visitato" xfId="257" builtinId="9" hidden="1"/>
    <cellStyle name="Collegamento ipertestuale visitato" xfId="258" builtinId="9" hidden="1"/>
    <cellStyle name="Collegamento ipertestuale visitato" xfId="259" builtinId="9" hidden="1"/>
    <cellStyle name="Collegamento ipertestuale visitato" xfId="260" builtinId="9" hidden="1"/>
    <cellStyle name="Collegamento ipertestuale visitato" xfId="261" builtinId="9" hidden="1"/>
    <cellStyle name="Collegamento ipertestuale visitato" xfId="262" builtinId="9" hidden="1"/>
    <cellStyle name="Collegamento ipertestuale visitato" xfId="263" builtinId="9" hidden="1"/>
    <cellStyle name="Collegamento ipertestuale visitato" xfId="264" builtinId="9" hidden="1"/>
    <cellStyle name="Collegamento ipertestuale visitato" xfId="265" builtinId="9" hidden="1"/>
    <cellStyle name="Collegamento ipertestuale visitato" xfId="266" builtinId="9" hidden="1"/>
    <cellStyle name="Collegamento ipertestuale visitato" xfId="267" builtinId="9" hidden="1"/>
    <cellStyle name="Collegamento ipertestuale visitato" xfId="268" builtinId="9" hidden="1"/>
    <cellStyle name="Collegamento ipertestuale visitato" xfId="269" builtinId="9" hidden="1"/>
    <cellStyle name="Collegamento ipertestuale visitato" xfId="270" builtinId="9" hidden="1"/>
    <cellStyle name="Collegamento ipertestuale visitato" xfId="271" builtinId="9" hidden="1"/>
    <cellStyle name="Collegamento ipertestuale visitato" xfId="272" builtinId="9" hidden="1"/>
    <cellStyle name="Collegamento ipertestuale visitato" xfId="273" builtinId="9" hidden="1"/>
    <cellStyle name="Collegamento ipertestuale visitato" xfId="274" builtinId="9" hidden="1"/>
    <cellStyle name="Collegamento ipertestuale visitato" xfId="275" builtinId="9" hidden="1"/>
    <cellStyle name="Collegamento ipertestuale visitato" xfId="276" builtinId="9" hidden="1"/>
    <cellStyle name="Collegamento ipertestuale visitato" xfId="277" builtinId="9" hidden="1"/>
    <cellStyle name="Collegamento ipertestuale visitato" xfId="278" builtinId="9" hidden="1"/>
    <cellStyle name="Collegamento ipertestuale visitato" xfId="279" builtinId="9" hidden="1"/>
    <cellStyle name="Collegamento ipertestuale visitato" xfId="280" builtinId="9" hidden="1"/>
    <cellStyle name="Collegamento ipertestuale visitato" xfId="281" builtinId="9" hidden="1"/>
    <cellStyle name="Collegamento ipertestuale visitato" xfId="282" builtinId="9" hidden="1"/>
    <cellStyle name="Collegamento ipertestuale visitato" xfId="283" builtinId="9" hidden="1"/>
    <cellStyle name="Collegamento ipertestuale visitato" xfId="284" builtinId="9" hidden="1"/>
    <cellStyle name="Collegamento ipertestuale visitato" xfId="285" builtinId="9" hidden="1"/>
    <cellStyle name="Collegamento ipertestuale visitato" xfId="286" builtinId="9" hidden="1"/>
    <cellStyle name="Collegamento ipertestuale visitato" xfId="287" builtinId="9" hidden="1"/>
    <cellStyle name="Collegamento ipertestuale visitato" xfId="288" builtinId="9" hidden="1"/>
    <cellStyle name="Collegamento ipertestuale visitato" xfId="289" builtinId="9" hidden="1"/>
    <cellStyle name="Collegamento ipertestuale visitato" xfId="290" builtinId="9" hidden="1"/>
    <cellStyle name="Collegamento ipertestuale visitato" xfId="291" builtinId="9" hidden="1"/>
    <cellStyle name="Collegamento ipertestuale visitato" xfId="292" builtinId="9" hidden="1"/>
    <cellStyle name="Collegamento ipertestuale visitato" xfId="293" builtinId="9" hidden="1"/>
    <cellStyle name="Collegamento ipertestuale visitato" xfId="294" builtinId="9" hidden="1"/>
    <cellStyle name="Collegamento ipertestuale visitato" xfId="295" builtinId="9" hidden="1"/>
    <cellStyle name="Collegamento ipertestuale visitato" xfId="296" builtinId="9" hidden="1"/>
    <cellStyle name="Collegamento ipertestuale visitato" xfId="297" builtinId="9" hidden="1"/>
    <cellStyle name="Collegamento ipertestuale visitato" xfId="298" builtinId="9" hidden="1"/>
    <cellStyle name="Collegamento ipertestuale visitato" xfId="299" builtinId="9" hidden="1"/>
    <cellStyle name="Collegamento ipertestuale visitato" xfId="300" builtinId="9" hidden="1"/>
    <cellStyle name="Collegamento ipertestuale visitato" xfId="301" builtinId="9" hidden="1"/>
    <cellStyle name="Collegamento ipertestuale visitato" xfId="302" builtinId="9" hidden="1"/>
    <cellStyle name="Collegamento ipertestuale visitato" xfId="303" builtinId="9" hidden="1"/>
    <cellStyle name="Collegamento ipertestuale visitato" xfId="304" builtinId="9" hidden="1"/>
    <cellStyle name="Collegamento ipertestuale visitato" xfId="305" builtinId="9" hidden="1"/>
    <cellStyle name="Collegamento ipertestuale visitato" xfId="306" builtinId="9" hidden="1"/>
    <cellStyle name="Collegamento ipertestuale visitato" xfId="307" builtinId="9" hidden="1"/>
    <cellStyle name="Collegamento ipertestuale visitato" xfId="308" builtinId="9" hidden="1"/>
    <cellStyle name="Collegamento ipertestuale visitato" xfId="309" builtinId="9" hidden="1"/>
    <cellStyle name="Collegamento ipertestuale visitato" xfId="310" builtinId="9" hidden="1"/>
    <cellStyle name="Collegamento ipertestuale visitato" xfId="311" builtinId="9" hidden="1"/>
    <cellStyle name="Collegamento ipertestuale visitato" xfId="312" builtinId="9" hidden="1"/>
    <cellStyle name="Collegamento ipertestuale visitato" xfId="313" builtinId="9" hidden="1"/>
    <cellStyle name="Collegamento ipertestuale visitato" xfId="314" builtinId="9" hidden="1"/>
    <cellStyle name="Collegamento ipertestuale visitato" xfId="315" builtinId="9" hidden="1"/>
    <cellStyle name="Collegamento ipertestuale visitato" xfId="316" builtinId="9" hidden="1"/>
    <cellStyle name="Collegamento ipertestuale visitato" xfId="317" builtinId="9" hidden="1"/>
    <cellStyle name="Collegamento ipertestuale visitato" xfId="318" builtinId="9" hidden="1"/>
    <cellStyle name="Collegamento ipertestuale visitato" xfId="319" builtinId="9" hidden="1"/>
    <cellStyle name="Collegamento ipertestuale visitato" xfId="320" builtinId="9" hidden="1"/>
    <cellStyle name="Collegamento ipertestuale visitato" xfId="321" builtinId="9" hidden="1"/>
    <cellStyle name="Collegamento ipertestuale visitato" xfId="322" builtinId="9" hidden="1"/>
    <cellStyle name="Collegamento ipertestuale visitato" xfId="323" builtinId="9" hidden="1"/>
    <cellStyle name="Collegamento ipertestuale visitato" xfId="324" builtinId="9" hidden="1"/>
    <cellStyle name="Collegamento ipertestuale visitato" xfId="325" builtinId="9" hidden="1"/>
    <cellStyle name="Collegamento ipertestuale visitato" xfId="326" builtinId="9" hidden="1"/>
    <cellStyle name="Collegamento ipertestuale visitato" xfId="327" builtinId="9" hidden="1"/>
    <cellStyle name="Collegamento ipertestuale visitato" xfId="328" builtinId="9" hidden="1"/>
    <cellStyle name="Collegamento ipertestuale visitato" xfId="329" builtinId="9" hidden="1"/>
    <cellStyle name="Collegamento ipertestuale visitato" xfId="330" builtinId="9" hidden="1"/>
    <cellStyle name="Collegamento ipertestuale visitato" xfId="331" builtinId="9" hidden="1"/>
    <cellStyle name="Collegamento ipertestuale visitato" xfId="332" builtinId="9" hidden="1"/>
    <cellStyle name="Collegamento ipertestuale visitato" xfId="333" builtinId="9" hidden="1"/>
    <cellStyle name="Collegamento ipertestuale visitato" xfId="334" builtinId="9" hidden="1"/>
    <cellStyle name="Collegamento ipertestuale visitato" xfId="335" builtinId="9" hidden="1"/>
    <cellStyle name="Collegamento ipertestuale visitato" xfId="336" builtinId="9" hidden="1"/>
    <cellStyle name="Collegamento ipertestuale visitato" xfId="337" builtinId="9" hidden="1"/>
    <cellStyle name="Collegamento ipertestuale visitato" xfId="338" builtinId="9" hidden="1"/>
    <cellStyle name="Collegamento ipertestuale visitato" xfId="339" builtinId="9" hidden="1"/>
    <cellStyle name="Collegamento ipertestuale visitato" xfId="340" builtinId="9" hidden="1"/>
    <cellStyle name="Collegamento ipertestuale visitato" xfId="341" builtinId="9" hidden="1"/>
    <cellStyle name="Collegamento ipertestuale visitato" xfId="342" builtinId="9" hidden="1"/>
    <cellStyle name="Collegamento ipertestuale visitato" xfId="343" builtinId="9" hidden="1"/>
    <cellStyle name="Collegamento ipertestuale visitato" xfId="344" builtinId="9" hidden="1"/>
    <cellStyle name="Collegamento ipertestuale visitato" xfId="345" builtinId="9" hidden="1"/>
    <cellStyle name="Collegamento ipertestuale visitato" xfId="346" builtinId="9" hidden="1"/>
    <cellStyle name="Collegamento ipertestuale visitato" xfId="347" builtinId="9" hidden="1"/>
    <cellStyle name="Collegamento ipertestuale visitato" xfId="348" builtinId="9" hidden="1"/>
    <cellStyle name="Collegamento ipertestuale visitato" xfId="349" builtinId="9" hidden="1"/>
    <cellStyle name="Collegamento ipertestuale visitato" xfId="350" builtinId="9" hidden="1"/>
    <cellStyle name="Collegamento ipertestuale visitato" xfId="351" builtinId="9" hidden="1"/>
    <cellStyle name="Collegamento ipertestuale visitato" xfId="352" builtinId="9" hidden="1"/>
    <cellStyle name="Collegamento ipertestuale visitato" xfId="353" builtinId="9" hidden="1"/>
    <cellStyle name="Collegamento ipertestuale visitato" xfId="354" builtinId="9" hidden="1"/>
    <cellStyle name="Collegamento ipertestuale visitato" xfId="355" builtinId="9" hidden="1"/>
    <cellStyle name="Collegamento ipertestuale visitato" xfId="356" builtinId="9" hidden="1"/>
    <cellStyle name="Collegamento ipertestuale visitato" xfId="357" builtinId="9" hidden="1"/>
    <cellStyle name="Collegamento ipertestuale visitato" xfId="358" builtinId="9" hidden="1"/>
    <cellStyle name="Collegamento ipertestuale visitato" xfId="359" builtinId="9" hidden="1"/>
    <cellStyle name="Collegamento ipertestuale visitato" xfId="360" builtinId="9" hidden="1"/>
    <cellStyle name="Collegamento ipertestuale visitato" xfId="361" builtinId="9" hidden="1"/>
    <cellStyle name="Collegamento ipertestuale visitato" xfId="362" builtinId="9" hidden="1"/>
    <cellStyle name="Collegamento ipertestuale visitato" xfId="363" builtinId="9" hidden="1"/>
    <cellStyle name="Collegamento ipertestuale visitato" xfId="364" builtinId="9" hidden="1"/>
    <cellStyle name="Collegamento ipertestuale visitato" xfId="365" builtinId="9" hidden="1"/>
    <cellStyle name="Collegamento ipertestuale visitato" xfId="366" builtinId="9" hidden="1"/>
    <cellStyle name="Collegamento ipertestuale visitato" xfId="367"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8" builtinId="9" hidden="1"/>
    <cellStyle name="Normale" xfId="0" builtinId="0"/>
    <cellStyle name="Normale 2" xfId="1"/>
    <cellStyle name="Normale 2 2" xfId="396"/>
    <cellStyle name="Normale 2 3" xfId="399"/>
    <cellStyle name="Normale 3" xfId="11"/>
    <cellStyle name="Normale 4" xfId="395"/>
    <cellStyle name="Percentuale 2" xfId="2"/>
    <cellStyle name="Percentuale 2 2" xfId="400"/>
    <cellStyle name="Percentuale 3" xfId="3"/>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i\KIT%202014\KIT%202014%20-%20Anticorruzione%20All.%204%20-%20PTPC_CdC_COMPILATO_M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enuti_Piano"/>
      <sheetName val="Aree di rischio per processi"/>
      <sheetName val="Catalogo rischi"/>
      <sheetName val="Misure"/>
      <sheetName val="Indici valutazione"/>
      <sheetName val="SR Area A"/>
      <sheetName val="SR Area B"/>
      <sheetName val="SR Area C"/>
      <sheetName val="SR Area D"/>
      <sheetName val="SR Area E"/>
      <sheetName val="SR Area F"/>
      <sheetName val="A"/>
      <sheetName val="B"/>
      <sheetName val="C"/>
      <sheetName val="D"/>
      <sheetName val="Raccordo processi"/>
      <sheetName val="Aree dirigenziali"/>
      <sheetName val="E"/>
      <sheetName val="F"/>
    </sheetNames>
    <sheetDataSet>
      <sheetData sheetId="0"/>
      <sheetData sheetId="1">
        <row r="3">
          <cell r="B3" t="str">
            <v>B) Affidamento di lavori, servizi e forniture</v>
          </cell>
        </row>
        <row r="19">
          <cell r="A19" t="str">
            <v xml:space="preserve">B.01 Definizione dell’oggetto dell’affidamento </v>
          </cell>
        </row>
        <row r="20">
          <cell r="A20" t="str">
            <v xml:space="preserve">B.02 Individuazione dello strumento/istituto per l’affidamento </v>
          </cell>
        </row>
        <row r="21">
          <cell r="A21" t="str">
            <v>B.03 Requisiti di qualificazione</v>
          </cell>
        </row>
        <row r="22">
          <cell r="A22" t="str">
            <v>B.04 Requisiti di aggiudicazione</v>
          </cell>
        </row>
        <row r="23">
          <cell r="A23" t="str">
            <v xml:space="preserve">B.05 Valutazione delle offerte </v>
          </cell>
        </row>
        <row r="24">
          <cell r="A24" t="str">
            <v xml:space="preserve">B.06 Verifica dell’eventuale anomalia delle offerte </v>
          </cell>
        </row>
        <row r="25">
          <cell r="A25" t="str">
            <v>B.07 Procedure negoziate</v>
          </cell>
        </row>
        <row r="26">
          <cell r="A26" t="str">
            <v>B.08 Affidamenti diretti</v>
          </cell>
        </row>
        <row r="27">
          <cell r="A27" t="str">
            <v>B.09 Revoca del bando</v>
          </cell>
        </row>
        <row r="28">
          <cell r="A28" t="str">
            <v>B.10 Redazione del cronoprogramma</v>
          </cell>
        </row>
        <row r="29">
          <cell r="A29" t="str">
            <v>B.11 Varianti in corso di esecuzione del contratto</v>
          </cell>
        </row>
        <row r="30">
          <cell r="A30" t="str">
            <v>B.12 Subappalto</v>
          </cell>
        </row>
        <row r="31">
          <cell r="A31" t="str">
            <v>B.13 Utilizzo di rimedi di risoluzione delle controversie alternativi a quelli giurisdizionali durante la fase di esecuzione del contratto</v>
          </cell>
        </row>
      </sheetData>
      <sheetData sheetId="2">
        <row r="34">
          <cell r="A34" t="str">
            <v>RB.01 accordi collusivi tra le imprese partecipanti a una gara volti a manipolarne gli esiti, utilizzando il meccanismo del subappalto come modalità per distribuire i vantaggi dell’accordo a tutti i partecipanti allo stesso</v>
          </cell>
          <cell r="B34" t="str">
            <v>CR.1 Pilotamento delle procedure</v>
          </cell>
        </row>
        <row r="35">
          <cell r="A35" t="str">
            <v>RB.02 definizione dei requisiti di accesso alla gara e, in particolare, dei requisiti tecnico-economici dei concorrenti al fine di favorire un’impresa (es.: clausole dei bandi che stabiliscono requisiti di qualificazione)</v>
          </cell>
          <cell r="B35" t="str">
            <v>CR.1 Pilotamento delle procedure</v>
          </cell>
        </row>
        <row r="36">
          <cell r="A36" t="str">
            <v>RB.03 uso distorto del criterio dell’offerta economicamente più vantaggiosa, finalizzato a favorire un’impresa</v>
          </cell>
          <cell r="B36" t="str">
            <v>CR.1 Pilotamento delle procedure</v>
          </cell>
        </row>
        <row r="37">
          <cell r="A37" t="str">
            <v>RB.04 utilizzo della procedura negoziata e abuso dell’affidamento diretto al di fuori dei casi previsti dalla legge al fine di favorire un’impresa</v>
          </cell>
          <cell r="B37" t="str">
            <v>CR.6 Uso improprio o distorto della discrezionalità</v>
          </cell>
        </row>
        <row r="38">
          <cell r="A38" t="str">
            <v>RB.05 ammissione di varianti in corso di esecuzione del contratto per consentire all’appaltatore di recuperare lo sconto effettuato in sede di gara o di conseguire extra guadagni</v>
          </cell>
          <cell r="B38" t="str">
            <v>CR.6 Uso improprio o distorto della discrezionalità</v>
          </cell>
        </row>
        <row r="39">
          <cell r="A39" t="str">
            <v>RB.06 abuso del provvedimento di revoca del bando al fine di bloccare una gara il cui risultato si sia rivelato diverso da quello atteso o di concedere un indennizzo all’aggiudicatario</v>
          </cell>
          <cell r="B39" t="str">
            <v>CR.6 Uso improprio o distorto della discrezionalità</v>
          </cell>
        </row>
        <row r="40">
          <cell r="A40" t="str">
            <v>RB.07 elusione delle regole di affidamento degli appalti, mediante l’improprio utilizzo del modello procedurale dell’affidamento delle concessioni al fine di agevolare un particolare soggetto</v>
          </cell>
          <cell r="B40" t="str">
            <v>CR.5 Elusione delle procedure di svolgimento dell'attività e di controllo</v>
          </cell>
        </row>
        <row r="41">
          <cell r="A41" t="str">
            <v>RB.08 formulazione di requisiti di aggiudicazione non adeguatamente e chiaramente definiti</v>
          </cell>
          <cell r="B41" t="str">
            <v>CR.2 Assenza di adeguati livelli di trasparenza</v>
          </cell>
        </row>
        <row r="42">
          <cell r="A42" t="str">
            <v>RB.09 mancata o insufficente verifica della completezza/coerenza della documentazione presentata</v>
          </cell>
          <cell r="B42" t="str">
            <v>CR.5 Elusione delle procedure di svolgimento dell'attività e di controllo</v>
          </cell>
        </row>
        <row r="43">
          <cell r="A43" t="str">
            <v>RB.10 accettazione consapevole di documentazione falsa</v>
          </cell>
          <cell r="B43" t="str">
            <v>CR.7 Atti illeciti</v>
          </cell>
        </row>
        <row r="44">
          <cell r="A44" t="str">
            <v>RB.11 definizione di un fabbisogno non rispondente a criteri di efficienza/efficacia/economicità dell'azione amministrativa</v>
          </cell>
          <cell r="B44" t="str">
            <v>CR.6 Uso improprio o distorto della discrezionalità</v>
          </cell>
        </row>
        <row r="45">
          <cell r="A45" t="str">
            <v>RB.12 definizione di uno strumento/istituto non rispondente a criteri di efficienza/efficacia/economicità dell'azione amministrativa</v>
          </cell>
          <cell r="B45" t="str">
            <v>CR.6 Uso improprio o distorto della discrezionalità</v>
          </cell>
        </row>
        <row r="46">
          <cell r="A46" t="str">
            <v>RB.13 nomina pilotata dei componenti della commissione di valutazione</v>
          </cell>
          <cell r="B46" t="str">
            <v>CR.1 Pilotamento delle procedure</v>
          </cell>
        </row>
        <row r="47">
          <cell r="A47" t="str">
            <v>RB.14 diffusione di informazioni relative al bando prima della pubblicazione</v>
          </cell>
          <cell r="B47" t="str">
            <v>CR.1 Pilotamento delle procedure</v>
          </cell>
        </row>
        <row r="48">
          <cell r="A48" t="str">
            <v>RB.15 utilizzo artificioso dell'istituto della riapertura dei termini al fine di consentire la partecipazione di soggetti predeterminati</v>
          </cell>
          <cell r="B48" t="str">
            <v>CR.1 Pilotamento delle procedure</v>
          </cell>
        </row>
        <row r="49">
          <cell r="A49" t="str">
            <v>RB.16 inadeguato controllo di conformità del prodotto/servizio rispetto ai requisiti stabiliti</v>
          </cell>
          <cell r="B49" t="str">
            <v>CR.1 Pilotamento delle procedure</v>
          </cell>
        </row>
        <row r="50">
          <cell r="A50" t="str">
            <v>RB.17 omissione dell'applicazione di sanzioni dovute</v>
          </cell>
          <cell r="B50" t="str">
            <v>CR.7 Atti illeciti</v>
          </cell>
        </row>
        <row r="51">
          <cell r="A51" t="str">
            <v>RB.18 utilizzo artificioso del ricorso ai sistemi alternativi di risoluzione delle controversie per favorire un soggetto predeterminato</v>
          </cell>
          <cell r="B51" t="str">
            <v>CR.6 Uso improprio o distorto della discrezionalità</v>
          </cell>
        </row>
        <row r="52">
          <cell r="A52" t="str">
            <v>RB.19 costruzione ad hoc del campione da sottoporre a verifica/controllo</v>
          </cell>
          <cell r="B52" t="str">
            <v>CR.1 Pilotamento delle procedure</v>
          </cell>
        </row>
        <row r="53">
          <cell r="A53" t="str">
            <v>RB.20 alterazione della graduatoria</v>
          </cell>
          <cell r="B53" t="str">
            <v>CR. 4 Manipolazione o utilizzo improprio delle informazioni o della documentazione</v>
          </cell>
        </row>
        <row r="54">
          <cell r="A54" t="str">
            <v>RB.21 formulazione di criteri di valutazione non adeguatamente e chiaramente definiti</v>
          </cell>
          <cell r="B54" t="str">
            <v>CR.2 Assenza di adeguati livelli di trasparenza</v>
          </cell>
        </row>
        <row r="55">
          <cell r="A55" t="str">
            <v>RB.22 brevità strumentale del periodo di pubblicazione del bando</v>
          </cell>
          <cell r="B55" t="str">
            <v>CR.2 Assenza di adeguati livelli di trasparenza</v>
          </cell>
        </row>
        <row r="56">
          <cell r="A56" t="str">
            <v>RB.23 inadeguata pubblicità degli esiti della selezione</v>
          </cell>
          <cell r="B56" t="str">
            <v>CR.2 Assenza di adeguati livelli di trasparenza</v>
          </cell>
        </row>
        <row r="57">
          <cell r="A57" t="str">
            <v>RB.24 pubblicità del bando in periodi in cui l'accesso e l'attenzione verso tali informazioni è ridotto</v>
          </cell>
          <cell r="B57" t="str">
            <v>CR.2 Assenza di adeguati livelli di trasparenza</v>
          </cell>
        </row>
        <row r="58">
          <cell r="A58" t="str">
            <v>RB.25 assenza della necessaria indipendenza del decisore in situazioni, anche solo apparenti, di conflitto di interesse</v>
          </cell>
          <cell r="B58" t="str">
            <v>CR.3 Conflitto di interessi</v>
          </cell>
        </row>
        <row r="59">
          <cell r="A59" t="str">
            <v>RB.26 sussistenza di rapporto di parentela, affinità o abituale frequentazione tra i soggetti con potere decisionale o compiti di valutazione e i candidati</v>
          </cell>
          <cell r="B59" t="str">
            <v>CR.3 Conflitto di interessi</v>
          </cell>
        </row>
        <row r="60">
          <cell r="A60" t="str">
            <v>RB.27 assenza di rotazione del conferimento degli incarichi di presidente e componente della commissione</v>
          </cell>
          <cell r="B60" t="str">
            <v>CR.2 Assenza di adeguati livelli di trasparenza</v>
          </cell>
        </row>
        <row r="61">
          <cell r="A61" t="str">
            <v>RB.28 valutazioni della commissione volte a favorire soggetti predeterminati</v>
          </cell>
          <cell r="B61" t="str">
            <v>CR.6 Uso improprio o distorto della discrezionalità</v>
          </cell>
        </row>
        <row r="62">
          <cell r="A62" t="str">
            <v>RB.29 motivazione incongrua del provvedimento</v>
          </cell>
          <cell r="B62" t="str">
            <v>CR.5 Elusione delle procedure di svolgimento dell'attività e di controllo</v>
          </cell>
        </row>
        <row r="63">
          <cell r="A63" t="str">
            <v>RB.30 mancato rispetto dell'ordine cronologico delle istanze</v>
          </cell>
          <cell r="B63" t="str">
            <v>CR.5 Elusione delle procedure di svolgimento dell'attività e di controllo</v>
          </cell>
        </row>
        <row r="64">
          <cell r="A64" t="str">
            <v>RB.31 mancata o insufficiente verifica in sede di collaudo</v>
          </cell>
          <cell r="B64" t="str">
            <v>CR.5 Elusione delle procedure di svolgimento dell'attività e di controllo</v>
          </cell>
        </row>
        <row r="65">
          <cell r="A65" t="str">
            <v>RB.32 pagamento non giustificato</v>
          </cell>
          <cell r="B65" t="str">
            <v>CR.7 Atti illeciti</v>
          </cell>
        </row>
        <row r="66">
          <cell r="A66" t="str">
            <v>RB.33 inadeguata applicazione delle norme sulla tracciabilità finanziaria</v>
          </cell>
          <cell r="B66" t="str">
            <v>CR.5 Elusione delle procedure di svolgimento dell'attività e di controllo</v>
          </cell>
        </row>
        <row r="67">
          <cell r="A67" t="str">
            <v xml:space="preserve">RB.34 mancata o insufficiente verifica dell'effettivo stato avanzamento lavori rispetto al cronoprogramma </v>
          </cell>
          <cell r="B67" t="str">
            <v>CR.5 Elusione delle procedure di svolgimento dell'attività e di controllo</v>
          </cell>
        </row>
        <row r="69">
          <cell r="A69">
            <v>0</v>
          </cell>
        </row>
        <row r="70">
          <cell r="A70" t="str">
            <v>…</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rgb="FF008000"/>
    <pageSetUpPr fitToPage="1"/>
  </sheetPr>
  <dimension ref="A1:L15"/>
  <sheetViews>
    <sheetView topLeftCell="A7" zoomScale="80" zoomScaleNormal="80" workbookViewId="0">
      <selection activeCell="N4" sqref="N4"/>
    </sheetView>
  </sheetViews>
  <sheetFormatPr defaultColWidth="9.140625" defaultRowHeight="12.75"/>
  <cols>
    <col min="1" max="1" width="9.140625" style="1" customWidth="1"/>
    <col min="2" max="2" width="11.140625" style="1" customWidth="1"/>
    <col min="3" max="11" width="9.140625" style="1"/>
    <col min="12" max="12" width="39.7109375" style="1" customWidth="1"/>
    <col min="13" max="13" width="12.140625" style="1" customWidth="1"/>
    <col min="14" max="16384" width="9.140625" style="1"/>
  </cols>
  <sheetData>
    <row r="1" spans="1:12" ht="42.75" customHeight="1">
      <c r="A1" s="41"/>
      <c r="B1" s="284" t="s">
        <v>139</v>
      </c>
      <c r="C1" s="284"/>
      <c r="D1" s="284"/>
      <c r="E1" s="284"/>
      <c r="F1" s="284"/>
      <c r="G1" s="284"/>
      <c r="H1" s="284"/>
      <c r="I1" s="284"/>
      <c r="J1" s="284"/>
      <c r="K1" s="284"/>
      <c r="L1" s="285"/>
    </row>
    <row r="2" spans="1:12" ht="24" customHeight="1">
      <c r="A2" s="2">
        <v>1</v>
      </c>
      <c r="B2" s="283" t="s">
        <v>140</v>
      </c>
      <c r="C2" s="283"/>
      <c r="D2" s="283"/>
      <c r="E2" s="283"/>
      <c r="F2" s="283"/>
      <c r="G2" s="283"/>
      <c r="H2" s="283"/>
      <c r="I2" s="283"/>
      <c r="J2" s="283"/>
      <c r="K2" s="283"/>
      <c r="L2" s="283"/>
    </row>
    <row r="3" spans="1:12" ht="62.1" customHeight="1">
      <c r="A3" s="2">
        <v>2</v>
      </c>
      <c r="B3" s="283" t="s">
        <v>280</v>
      </c>
      <c r="C3" s="283"/>
      <c r="D3" s="283"/>
      <c r="E3" s="283"/>
      <c r="F3" s="283"/>
      <c r="G3" s="283"/>
      <c r="H3" s="283"/>
      <c r="I3" s="283"/>
      <c r="J3" s="283"/>
      <c r="K3" s="283"/>
      <c r="L3" s="283"/>
    </row>
    <row r="4" spans="1:12" ht="33" customHeight="1">
      <c r="A4" s="2">
        <v>3</v>
      </c>
      <c r="B4" s="283" t="s">
        <v>5</v>
      </c>
      <c r="C4" s="283"/>
      <c r="D4" s="283"/>
      <c r="E4" s="283"/>
      <c r="F4" s="283"/>
      <c r="G4" s="283"/>
      <c r="H4" s="283"/>
      <c r="I4" s="283"/>
      <c r="J4" s="283"/>
      <c r="K4" s="283"/>
      <c r="L4" s="283"/>
    </row>
    <row r="5" spans="1:12" ht="87" customHeight="1">
      <c r="A5" s="2">
        <v>4</v>
      </c>
      <c r="B5" s="283" t="s">
        <v>141</v>
      </c>
      <c r="C5" s="283"/>
      <c r="D5" s="283"/>
      <c r="E5" s="283"/>
      <c r="F5" s="283"/>
      <c r="G5" s="283"/>
      <c r="H5" s="283"/>
      <c r="I5" s="283"/>
      <c r="J5" s="283"/>
      <c r="K5" s="283"/>
      <c r="L5" s="283"/>
    </row>
    <row r="6" spans="1:12" ht="24" customHeight="1">
      <c r="A6" s="2">
        <v>5</v>
      </c>
      <c r="B6" s="283" t="s">
        <v>6</v>
      </c>
      <c r="C6" s="283"/>
      <c r="D6" s="283"/>
      <c r="E6" s="283"/>
      <c r="F6" s="283"/>
      <c r="G6" s="283"/>
      <c r="H6" s="283"/>
      <c r="I6" s="283"/>
      <c r="J6" s="283"/>
      <c r="K6" s="283"/>
      <c r="L6" s="283"/>
    </row>
    <row r="7" spans="1:12" ht="24" customHeight="1">
      <c r="A7" s="2">
        <v>6</v>
      </c>
      <c r="B7" s="283" t="s">
        <v>7</v>
      </c>
      <c r="C7" s="283"/>
      <c r="D7" s="283"/>
      <c r="E7" s="283"/>
      <c r="F7" s="283"/>
      <c r="G7" s="283"/>
      <c r="H7" s="283"/>
      <c r="I7" s="283"/>
      <c r="J7" s="283"/>
      <c r="K7" s="283"/>
      <c r="L7" s="283"/>
    </row>
    <row r="8" spans="1:12" ht="24" customHeight="1">
      <c r="A8" s="2">
        <v>7</v>
      </c>
      <c r="B8" s="283" t="s">
        <v>142</v>
      </c>
      <c r="C8" s="283"/>
      <c r="D8" s="283"/>
      <c r="E8" s="283"/>
      <c r="F8" s="283"/>
      <c r="G8" s="283"/>
      <c r="H8" s="283"/>
      <c r="I8" s="283"/>
      <c r="J8" s="283"/>
      <c r="K8" s="283"/>
      <c r="L8" s="283"/>
    </row>
    <row r="9" spans="1:12" ht="39" customHeight="1">
      <c r="A9" s="2">
        <v>8</v>
      </c>
      <c r="B9" s="283" t="s">
        <v>143</v>
      </c>
      <c r="C9" s="283"/>
      <c r="D9" s="283"/>
      <c r="E9" s="283"/>
      <c r="F9" s="283"/>
      <c r="G9" s="283"/>
      <c r="H9" s="283"/>
      <c r="I9" s="283"/>
      <c r="J9" s="283"/>
      <c r="K9" s="283"/>
      <c r="L9" s="283"/>
    </row>
    <row r="10" spans="1:12" ht="66" customHeight="1">
      <c r="A10" s="2">
        <v>9</v>
      </c>
      <c r="B10" s="283" t="s">
        <v>144</v>
      </c>
      <c r="C10" s="283"/>
      <c r="D10" s="283"/>
      <c r="E10" s="283"/>
      <c r="F10" s="283"/>
      <c r="G10" s="283"/>
      <c r="H10" s="283"/>
      <c r="I10" s="283"/>
      <c r="J10" s="283"/>
      <c r="K10" s="283"/>
      <c r="L10" s="283"/>
    </row>
    <row r="11" spans="1:12" ht="44.25" customHeight="1">
      <c r="A11" s="2">
        <v>10</v>
      </c>
      <c r="B11" s="283" t="s">
        <v>145</v>
      </c>
      <c r="C11" s="283"/>
      <c r="D11" s="283"/>
      <c r="E11" s="283"/>
      <c r="F11" s="283"/>
      <c r="G11" s="283"/>
      <c r="H11" s="283"/>
      <c r="I11" s="283"/>
      <c r="J11" s="283"/>
      <c r="K11" s="283"/>
      <c r="L11" s="283"/>
    </row>
    <row r="12" spans="1:12" ht="195" customHeight="1">
      <c r="A12" s="2">
        <v>11</v>
      </c>
      <c r="B12" s="283" t="s">
        <v>278</v>
      </c>
      <c r="C12" s="283"/>
      <c r="D12" s="283"/>
      <c r="E12" s="283"/>
      <c r="F12" s="283"/>
      <c r="G12" s="283"/>
      <c r="H12" s="283"/>
      <c r="I12" s="283"/>
      <c r="J12" s="283"/>
      <c r="K12" s="283"/>
      <c r="L12" s="283"/>
    </row>
    <row r="13" spans="1:12" ht="24" customHeight="1"/>
    <row r="14" spans="1:12" ht="27" thickBot="1">
      <c r="A14" s="35" t="s">
        <v>136</v>
      </c>
    </row>
    <row r="15" spans="1:12" ht="50.1" customHeight="1" thickBot="1">
      <c r="A15" s="280" t="s">
        <v>279</v>
      </c>
      <c r="B15" s="281"/>
      <c r="C15" s="281"/>
      <c r="D15" s="281"/>
      <c r="E15" s="281"/>
      <c r="F15" s="281"/>
      <c r="G15" s="281"/>
      <c r="H15" s="281"/>
      <c r="I15" s="281"/>
      <c r="J15" s="281"/>
      <c r="K15" s="281"/>
      <c r="L15" s="282"/>
    </row>
  </sheetData>
  <mergeCells count="13">
    <mergeCell ref="B6:L6"/>
    <mergeCell ref="B1:L1"/>
    <mergeCell ref="B2:L2"/>
    <mergeCell ref="B3:L3"/>
    <mergeCell ref="B4:L4"/>
    <mergeCell ref="B5:L5"/>
    <mergeCell ref="A15:L15"/>
    <mergeCell ref="B7:L7"/>
    <mergeCell ref="B8:L8"/>
    <mergeCell ref="B9:L9"/>
    <mergeCell ref="B10:L10"/>
    <mergeCell ref="B11:L11"/>
    <mergeCell ref="B12:L12"/>
  </mergeCells>
  <pageMargins left="0.75" right="0.75" top="1" bottom="1" header="0.5" footer="0.5"/>
  <pageSetup paperSize="9" scale="93" fitToHeight="0" orientation="landscape" verticalDpi="4294967292" r:id="rId1"/>
</worksheet>
</file>

<file path=xl/worksheets/sheet10.xml><?xml version="1.0" encoding="utf-8"?>
<worksheet xmlns="http://schemas.openxmlformats.org/spreadsheetml/2006/main" xmlns:r="http://schemas.openxmlformats.org/officeDocument/2006/relationships">
  <sheetPr>
    <tabColor rgb="FFFF0000"/>
    <pageSetUpPr fitToPage="1"/>
  </sheetPr>
  <dimension ref="A1:O33"/>
  <sheetViews>
    <sheetView zoomScale="80" zoomScaleNormal="80" zoomScalePageLayoutView="90" workbookViewId="0">
      <pane ySplit="2" topLeftCell="A21" activePane="bottomLeft" state="frozen"/>
      <selection activeCell="D34" sqref="D34"/>
      <selection pane="bottomLeft" activeCell="F37" sqref="F37"/>
    </sheetView>
  </sheetViews>
  <sheetFormatPr defaultColWidth="10.8554687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95" customWidth="1"/>
    <col min="9" max="11" width="20.7109375" style="4" customWidth="1"/>
    <col min="12" max="12" width="18.140625" style="4" customWidth="1"/>
    <col min="13" max="13" width="29.28515625" style="4" customWidth="1"/>
    <col min="14" max="14" width="13.7109375" style="48" customWidth="1"/>
    <col min="15" max="16384" width="10.85546875" style="4"/>
  </cols>
  <sheetData>
    <row r="1" spans="1:15" s="48" customFormat="1" ht="18" customHeight="1">
      <c r="A1" s="27" t="s">
        <v>135</v>
      </c>
      <c r="B1" s="27"/>
      <c r="C1" s="27"/>
      <c r="D1" s="27"/>
      <c r="E1" s="27"/>
      <c r="F1" s="27"/>
      <c r="G1" s="42"/>
      <c r="H1" s="229"/>
      <c r="I1" s="42"/>
      <c r="J1" s="42"/>
      <c r="K1" s="42"/>
      <c r="L1" s="42"/>
      <c r="M1" s="42"/>
      <c r="N1" s="42"/>
      <c r="O1" s="42"/>
    </row>
    <row r="2" spans="1:15" s="51" customFormat="1" ht="46.5" customHeight="1">
      <c r="A2" s="330" t="str">
        <f>'Aree di rischio per processi'!A62</f>
        <v>D) Provvedimenti ampliativi della sfera giuridica dei destinatari con effetto economico diretto ed immediato per il destinatario</v>
      </c>
      <c r="B2" s="330"/>
      <c r="C2" s="330"/>
      <c r="D2" s="330"/>
      <c r="E2" s="330"/>
      <c r="F2" s="330"/>
      <c r="G2" s="50" t="s">
        <v>149</v>
      </c>
      <c r="H2" s="230"/>
      <c r="I2" s="43"/>
      <c r="J2" s="43"/>
      <c r="K2" s="43"/>
      <c r="L2" s="43"/>
      <c r="M2" s="43"/>
      <c r="N2" s="43"/>
      <c r="O2" s="42"/>
    </row>
    <row r="3" spans="1:15" ht="44.25" customHeight="1">
      <c r="A3" s="310" t="str">
        <f>'Aree di rischio per processi'!A64</f>
        <v>D.01 Erogazione di incentivi, sovvenzioni e contributi finanziari a privati</v>
      </c>
      <c r="B3" s="311"/>
      <c r="C3" s="311"/>
      <c r="D3" s="311"/>
      <c r="E3" s="237"/>
      <c r="F3" s="52"/>
      <c r="G3" s="53" t="str">
        <f>IF(B6=0,"--",IF(C6&lt;10,"Basso",IF(C6&lt;18,"Medio",IF(C6&lt;25.1,"Alto",""))))</f>
        <v>Basso</v>
      </c>
      <c r="H3" s="216">
        <f>C6</f>
        <v>9.1428571428571423</v>
      </c>
      <c r="I3" s="34"/>
      <c r="J3" s="34"/>
      <c r="K3" s="34"/>
      <c r="L3" s="34"/>
      <c r="M3" s="34"/>
      <c r="N3" s="34"/>
      <c r="O3" s="42"/>
    </row>
    <row r="4" spans="1:15" ht="63.75" customHeight="1" outlineLevel="1">
      <c r="A4" s="312" t="str">
        <f>A3</f>
        <v>D.01 Erogazione di incentivi, sovvenzioni e contributi finanziari a privati</v>
      </c>
      <c r="B4" s="316" t="s">
        <v>134</v>
      </c>
      <c r="C4" s="317"/>
      <c r="D4" s="167" t="s">
        <v>298</v>
      </c>
      <c r="E4" s="18" t="s">
        <v>274</v>
      </c>
      <c r="F4" s="167" t="s">
        <v>273</v>
      </c>
      <c r="G4" s="214" t="s">
        <v>0</v>
      </c>
      <c r="H4" s="309" t="s">
        <v>422</v>
      </c>
      <c r="I4" s="320"/>
      <c r="J4" s="321" t="s">
        <v>423</v>
      </c>
      <c r="K4" s="320"/>
      <c r="L4" s="308" t="s">
        <v>157</v>
      </c>
      <c r="M4" s="308" t="s">
        <v>158</v>
      </c>
      <c r="N4" s="320" t="s">
        <v>133</v>
      </c>
      <c r="O4" s="42"/>
    </row>
    <row r="5" spans="1:15" ht="20.100000000000001" customHeight="1" outlineLevel="1">
      <c r="A5" s="313"/>
      <c r="B5" s="318"/>
      <c r="C5" s="319"/>
      <c r="D5" s="32" t="s">
        <v>425</v>
      </c>
      <c r="E5" s="32" t="s">
        <v>420</v>
      </c>
      <c r="F5" s="32" t="s">
        <v>421</v>
      </c>
      <c r="G5" s="32" t="s">
        <v>420</v>
      </c>
      <c r="H5" s="224" t="s">
        <v>2</v>
      </c>
      <c r="I5" s="44" t="s">
        <v>3</v>
      </c>
      <c r="J5" s="44" t="s">
        <v>2</v>
      </c>
      <c r="K5" s="44" t="s">
        <v>3</v>
      </c>
      <c r="L5" s="309"/>
      <c r="M5" s="309"/>
      <c r="N5" s="320"/>
      <c r="O5" s="42"/>
    </row>
    <row r="6" spans="1:15" ht="51" outlineLevel="1">
      <c r="A6" s="313"/>
      <c r="B6" s="202" t="s">
        <v>155</v>
      </c>
      <c r="C6" s="337">
        <f>B7*B10</f>
        <v>9.1428571428571423</v>
      </c>
      <c r="D6" s="54" t="s">
        <v>497</v>
      </c>
      <c r="E6" s="54" t="str">
        <f>'Catalogo rischi'!A105</f>
        <v>RD.20 individuazione di priorità non coerenti con i documenti di programmmazione dell'ente</v>
      </c>
      <c r="F6" s="54" t="str">
        <f>VLOOKUP(E6,'Catalogo rischi'!$A$86:$B$109,2,FALSE)</f>
        <v>CR.3 Conflitto di interessi</v>
      </c>
      <c r="G6" s="54" t="s">
        <v>132</v>
      </c>
      <c r="H6" s="159"/>
      <c r="I6" s="12"/>
      <c r="K6" s="54" t="s">
        <v>379</v>
      </c>
      <c r="L6" s="159" t="s">
        <v>674</v>
      </c>
      <c r="M6" s="54" t="s">
        <v>675</v>
      </c>
      <c r="N6" s="12" t="s">
        <v>676</v>
      </c>
      <c r="O6" s="42"/>
    </row>
    <row r="7" spans="1:15" ht="38.25" outlineLevel="1">
      <c r="A7" s="313"/>
      <c r="B7" s="271">
        <f>SUM(D_nuova!B6:B58)/7</f>
        <v>2.2857142857142856</v>
      </c>
      <c r="C7" s="338"/>
      <c r="D7" s="54" t="s">
        <v>498</v>
      </c>
      <c r="E7" s="54" t="str">
        <f>'Catalogo rischi'!A101</f>
        <v>RD.16 formulazione di criteri di valutazione non adeguatamente e chiaramente definiti</v>
      </c>
      <c r="F7" s="54" t="str">
        <f>VLOOKUP(E7,'Catalogo rischi'!$A$86:$B$109,2,FALSE)</f>
        <v>CR.2 Assenza di adeguati livelli di trasparenza</v>
      </c>
      <c r="G7" s="54" t="s">
        <v>132</v>
      </c>
      <c r="H7" s="159" t="str">
        <f>Misure!A21</f>
        <v>MO13 - azioni di sensibilizzazione e rapporto con la società civile</v>
      </c>
      <c r="I7" s="54"/>
      <c r="J7" s="54"/>
      <c r="K7" s="54"/>
      <c r="L7" s="54" t="s">
        <v>689</v>
      </c>
      <c r="M7" s="159" t="s">
        <v>677</v>
      </c>
      <c r="N7" s="103" t="s">
        <v>681</v>
      </c>
      <c r="O7" s="42"/>
    </row>
    <row r="8" spans="1:15" ht="57" customHeight="1" outlineLevel="1">
      <c r="A8" s="313"/>
      <c r="B8" s="205"/>
      <c r="C8" s="338"/>
      <c r="D8" s="54" t="s">
        <v>499</v>
      </c>
      <c r="E8" s="54" t="str">
        <f>'Catalogo rischi'!A97</f>
        <v>RD.12 diffusione di informazioni relative al bando prima della pubblicazione</v>
      </c>
      <c r="F8" s="54" t="str">
        <f>VLOOKUP(E8,'Catalogo rischi'!$A$86:$B$109,2,FALSE)</f>
        <v>CR.1 Pilotamento delle procedure</v>
      </c>
      <c r="G8" s="54" t="s">
        <v>132</v>
      </c>
      <c r="H8" s="159" t="str">
        <f>Misure!A10</f>
        <v>MO2 - codice di comportamento dell'ente</v>
      </c>
      <c r="I8" s="12"/>
      <c r="J8" s="54" t="s">
        <v>381</v>
      </c>
      <c r="K8" s="54"/>
      <c r="L8" s="54" t="s">
        <v>689</v>
      </c>
      <c r="M8" s="159" t="s">
        <v>678</v>
      </c>
      <c r="N8" s="12" t="s">
        <v>679</v>
      </c>
      <c r="O8" s="42"/>
    </row>
    <row r="9" spans="1:15" ht="18" customHeight="1" outlineLevel="1">
      <c r="A9" s="313"/>
      <c r="B9" s="205" t="s">
        <v>101</v>
      </c>
      <c r="C9" s="338"/>
      <c r="D9" s="331" t="s">
        <v>500</v>
      </c>
      <c r="E9" s="331" t="str">
        <f>'Catalogo rischi'!A94</f>
        <v>RD.09 assenza della necessaria indipendenza del decisore in situazioni, anche solo apparenti, di conflitto di interesse</v>
      </c>
      <c r="F9" s="331" t="s">
        <v>268</v>
      </c>
      <c r="G9" s="331" t="s">
        <v>132</v>
      </c>
      <c r="H9" s="334" t="str">
        <f>Misure!A17</f>
        <v>MO9 - disciplina per la formazione di commissioni, assegnazioni agli uffici, conferimento di incarichi dirigenziali in caso di condanna penale per diritti contro la P.A.</v>
      </c>
      <c r="I9" s="331" t="s">
        <v>164</v>
      </c>
      <c r="J9" s="331"/>
      <c r="K9" s="331"/>
      <c r="L9" s="334" t="s">
        <v>689</v>
      </c>
      <c r="M9" s="334" t="s">
        <v>686</v>
      </c>
      <c r="N9" s="331" t="s">
        <v>682</v>
      </c>
      <c r="O9" s="42"/>
    </row>
    <row r="10" spans="1:15" ht="104.25" customHeight="1" outlineLevel="1">
      <c r="A10" s="313"/>
      <c r="B10" s="204">
        <f>SUM(D_nuova!E6:E26)/3</f>
        <v>4</v>
      </c>
      <c r="C10" s="338"/>
      <c r="D10" s="333"/>
      <c r="E10" s="333"/>
      <c r="F10" s="333"/>
      <c r="G10" s="333"/>
      <c r="H10" s="336"/>
      <c r="I10" s="333"/>
      <c r="J10" s="333"/>
      <c r="K10" s="333"/>
      <c r="L10" s="336"/>
      <c r="M10" s="336"/>
      <c r="N10" s="333"/>
      <c r="O10" s="42"/>
    </row>
    <row r="11" spans="1:15" ht="32.25" customHeight="1" outlineLevel="1">
      <c r="A11" s="313"/>
      <c r="B11" s="89"/>
      <c r="C11" s="338"/>
      <c r="D11" s="54" t="s">
        <v>501</v>
      </c>
      <c r="E11" s="54" t="str">
        <f>'Catalogo rischi'!A103</f>
        <v>RD.18 inadeguata pubblicità degli esiti della valutazione</v>
      </c>
      <c r="F11" s="54" t="str">
        <f>VLOOKUP(E11,'Catalogo rischi'!$A$86:$B$109,2,FALSE)</f>
        <v>CR.3 Conflitto di interessi</v>
      </c>
      <c r="G11" s="54" t="s">
        <v>132</v>
      </c>
      <c r="H11" s="159" t="str">
        <f>Misure!A9</f>
        <v>MO1 - trasparenza</v>
      </c>
      <c r="I11" s="54"/>
      <c r="J11" s="54"/>
      <c r="K11" s="54"/>
      <c r="L11" s="54" t="s">
        <v>689</v>
      </c>
      <c r="M11" s="54" t="s">
        <v>680</v>
      </c>
      <c r="N11" s="12" t="s">
        <v>683</v>
      </c>
      <c r="O11" s="42"/>
    </row>
    <row r="12" spans="1:15" ht="18" customHeight="1" outlineLevel="1">
      <c r="A12" s="313"/>
      <c r="B12" s="89"/>
      <c r="C12" s="338"/>
      <c r="D12" s="331" t="s">
        <v>502</v>
      </c>
      <c r="E12" s="331" t="str">
        <f>'Catalogo rischi'!A108</f>
        <v>RD.23 motivazione incongrua del provvedimento</v>
      </c>
      <c r="F12" s="331" t="s">
        <v>268</v>
      </c>
      <c r="G12" s="331" t="s">
        <v>132</v>
      </c>
      <c r="H12" s="334" t="str">
        <f>Misure!A19</f>
        <v>MO11 - formazione del personale</v>
      </c>
      <c r="I12" s="331"/>
      <c r="J12" s="331" t="s">
        <v>381</v>
      </c>
      <c r="K12" s="331"/>
      <c r="L12" s="331" t="s">
        <v>689</v>
      </c>
      <c r="M12" s="331" t="s">
        <v>684</v>
      </c>
      <c r="N12" s="331" t="s">
        <v>685</v>
      </c>
      <c r="O12" s="42"/>
    </row>
    <row r="13" spans="1:15" ht="18" customHeight="1" outlineLevel="1">
      <c r="A13" s="313"/>
      <c r="B13" s="264"/>
      <c r="C13" s="338"/>
      <c r="D13" s="332"/>
      <c r="E13" s="332"/>
      <c r="F13" s="332"/>
      <c r="G13" s="332"/>
      <c r="H13" s="335"/>
      <c r="I13" s="332"/>
      <c r="J13" s="332"/>
      <c r="K13" s="332"/>
      <c r="L13" s="332"/>
      <c r="M13" s="332"/>
      <c r="N13" s="332"/>
      <c r="O13" s="42"/>
    </row>
    <row r="14" spans="1:15" ht="18" customHeight="1" outlineLevel="1">
      <c r="A14" s="313"/>
      <c r="B14" s="89"/>
      <c r="C14" s="338"/>
      <c r="D14" s="332"/>
      <c r="E14" s="332"/>
      <c r="F14" s="332"/>
      <c r="G14" s="332"/>
      <c r="H14" s="335"/>
      <c r="I14" s="332"/>
      <c r="J14" s="332"/>
      <c r="K14" s="332"/>
      <c r="L14" s="332"/>
      <c r="M14" s="332"/>
      <c r="N14" s="332"/>
      <c r="O14" s="42"/>
    </row>
    <row r="15" spans="1:15" ht="18" customHeight="1" outlineLevel="1">
      <c r="A15" s="315"/>
      <c r="B15" s="177"/>
      <c r="C15" s="339"/>
      <c r="D15" s="333"/>
      <c r="E15" s="333"/>
      <c r="F15" s="333"/>
      <c r="G15" s="333"/>
      <c r="H15" s="336"/>
      <c r="I15" s="333"/>
      <c r="J15" s="333"/>
      <c r="K15" s="333"/>
      <c r="L15" s="333"/>
      <c r="M15" s="333"/>
      <c r="N15" s="333"/>
      <c r="O15" s="42"/>
    </row>
    <row r="16" spans="1:15">
      <c r="A16" s="34"/>
      <c r="B16" s="34"/>
      <c r="C16" s="34"/>
      <c r="D16" s="34"/>
      <c r="E16" s="34"/>
      <c r="F16" s="34"/>
      <c r="G16" s="34"/>
      <c r="H16" s="231"/>
      <c r="I16" s="34"/>
      <c r="J16" s="34"/>
      <c r="K16" s="34"/>
      <c r="L16" s="34"/>
      <c r="M16" s="34"/>
      <c r="N16" s="34"/>
      <c r="O16" s="42"/>
    </row>
    <row r="17" spans="1:15" ht="72.75" customHeight="1">
      <c r="A17" s="310" t="str">
        <f>'Aree di rischio per processi'!A65</f>
        <v>D.02 Concessione di contributi per effetto di specifici protocolli d'intesa o convenzioni sottoscritti con enti pubblici o con organismi, enti e società a prevalente capitale pubblico</v>
      </c>
      <c r="B17" s="311"/>
      <c r="C17" s="311"/>
      <c r="D17" s="311"/>
      <c r="E17" s="237"/>
      <c r="F17" s="52"/>
      <c r="G17" s="53" t="str">
        <f>IF(B20=0,"--",IF(C20&lt;10,"Basso",IF(C20&lt;18,"Medio",IF(C20&lt;25.1,"Alto",""))))</f>
        <v>Basso</v>
      </c>
      <c r="H17" s="216">
        <f>C20</f>
        <v>4.5714285714285712</v>
      </c>
      <c r="I17" s="34"/>
      <c r="J17" s="34"/>
      <c r="K17" s="34"/>
      <c r="L17" s="34"/>
      <c r="M17" s="34"/>
      <c r="N17" s="34"/>
      <c r="O17" s="42"/>
    </row>
    <row r="18" spans="1:15" ht="51" customHeight="1" outlineLevel="1">
      <c r="A18" s="312" t="str">
        <f>A17</f>
        <v>D.02 Concessione di contributi per effetto di specifici protocolli d'intesa o convenzioni sottoscritti con enti pubblici o con organismi, enti e società a prevalente capitale pubblico</v>
      </c>
      <c r="B18" s="316" t="s">
        <v>134</v>
      </c>
      <c r="C18" s="317"/>
      <c r="D18" s="167" t="s">
        <v>298</v>
      </c>
      <c r="E18" s="18" t="s">
        <v>274</v>
      </c>
      <c r="F18" s="167" t="s">
        <v>273</v>
      </c>
      <c r="G18" s="214" t="s">
        <v>0</v>
      </c>
      <c r="H18" s="309" t="s">
        <v>422</v>
      </c>
      <c r="I18" s="320"/>
      <c r="J18" s="321" t="s">
        <v>423</v>
      </c>
      <c r="K18" s="320"/>
      <c r="L18" s="308" t="s">
        <v>157</v>
      </c>
      <c r="M18" s="308" t="s">
        <v>158</v>
      </c>
      <c r="N18" s="320" t="s">
        <v>133</v>
      </c>
      <c r="O18" s="42"/>
    </row>
    <row r="19" spans="1:15" ht="20.100000000000001" customHeight="1" outlineLevel="1">
      <c r="A19" s="313"/>
      <c r="B19" s="318"/>
      <c r="C19" s="319"/>
      <c r="D19" s="32" t="s">
        <v>425</v>
      </c>
      <c r="E19" s="32" t="s">
        <v>420</v>
      </c>
      <c r="F19" s="32" t="s">
        <v>421</v>
      </c>
      <c r="G19" s="32" t="s">
        <v>420</v>
      </c>
      <c r="H19" s="224" t="s">
        <v>2</v>
      </c>
      <c r="I19" s="44" t="s">
        <v>3</v>
      </c>
      <c r="J19" s="44" t="s">
        <v>2</v>
      </c>
      <c r="K19" s="44" t="s">
        <v>3</v>
      </c>
      <c r="L19" s="309"/>
      <c r="M19" s="309"/>
      <c r="N19" s="320"/>
      <c r="O19" s="42"/>
    </row>
    <row r="20" spans="1:15" ht="38.25" outlineLevel="1">
      <c r="A20" s="313"/>
      <c r="B20" s="272" t="s">
        <v>155</v>
      </c>
      <c r="C20" s="337">
        <f>B21*B24</f>
        <v>4.5714285714285712</v>
      </c>
      <c r="D20" s="54" t="s">
        <v>497</v>
      </c>
      <c r="E20" s="54" t="s">
        <v>436</v>
      </c>
      <c r="F20" s="54" t="str">
        <f>VLOOKUP(E20,'Catalogo rischi'!$A$86:$B$109,2,FALSE)</f>
        <v>CR.3 Conflitto di interessi</v>
      </c>
      <c r="G20" s="54" t="s">
        <v>132</v>
      </c>
      <c r="H20" s="184"/>
      <c r="J20" s="54" t="s">
        <v>381</v>
      </c>
      <c r="K20" s="54" t="s">
        <v>379</v>
      </c>
      <c r="L20" s="54" t="s">
        <v>674</v>
      </c>
      <c r="M20" s="54" t="s">
        <v>687</v>
      </c>
      <c r="N20" s="12" t="s">
        <v>690</v>
      </c>
      <c r="O20" s="42"/>
    </row>
    <row r="21" spans="1:15" ht="58.5" customHeight="1" outlineLevel="1">
      <c r="A21" s="313"/>
      <c r="B21" s="271">
        <f>SUM(D_nuova!B65:B118)/7</f>
        <v>2.2857142857142856</v>
      </c>
      <c r="C21" s="338"/>
      <c r="D21" s="54" t="s">
        <v>503</v>
      </c>
      <c r="E21" s="54" t="str">
        <f>'Catalogo rischi'!A93</f>
        <v>RD.08 identificazione di partner volta a favorire soggetti predeterminati</v>
      </c>
      <c r="F21" s="54" t="str">
        <f>VLOOKUP(E21,'Catalogo rischi'!$A$86:$B$109,2,FALSE)</f>
        <v>CR.6 Uso improprio o distorto della discrezionalità</v>
      </c>
      <c r="G21" s="54" t="s">
        <v>132</v>
      </c>
      <c r="H21" s="159" t="str">
        <f>Misure!A12</f>
        <v>MO4 - astensione in caso di conflitto di interesse</v>
      </c>
      <c r="I21" s="54"/>
      <c r="J21" s="54"/>
      <c r="K21" s="54"/>
      <c r="L21" s="54" t="s">
        <v>674</v>
      </c>
      <c r="M21" s="54" t="s">
        <v>688</v>
      </c>
      <c r="N21" s="12" t="s">
        <v>692</v>
      </c>
      <c r="O21" s="42"/>
    </row>
    <row r="22" spans="1:15" ht="18" customHeight="1" outlineLevel="1">
      <c r="A22" s="313"/>
      <c r="B22" s="273"/>
      <c r="C22" s="338"/>
      <c r="D22" s="331" t="s">
        <v>504</v>
      </c>
      <c r="E22" s="331" t="str">
        <f>'Catalogo rischi'!A86</f>
        <v>RD.01 motivazione incongrua del provvedimento</v>
      </c>
      <c r="F22" s="331" t="str">
        <f>VLOOKUP(E22,'Catalogo rischi'!$A$86:$B$109,2,FALSE)</f>
        <v>CR.6 Uso improprio o distorto della discrezionalità</v>
      </c>
      <c r="G22" s="331" t="s">
        <v>132</v>
      </c>
      <c r="H22" s="334" t="str">
        <f>Misure!A19</f>
        <v>MO11 - formazione del personale</v>
      </c>
      <c r="I22" s="331"/>
      <c r="J22" s="331"/>
      <c r="K22" s="331"/>
      <c r="L22" s="331" t="s">
        <v>689</v>
      </c>
      <c r="M22" s="331" t="s">
        <v>684</v>
      </c>
      <c r="N22" s="331" t="s">
        <v>691</v>
      </c>
      <c r="O22" s="42"/>
    </row>
    <row r="23" spans="1:15" ht="18" customHeight="1" outlineLevel="1">
      <c r="A23" s="313"/>
      <c r="B23" s="273" t="s">
        <v>101</v>
      </c>
      <c r="C23" s="338"/>
      <c r="D23" s="333"/>
      <c r="E23" s="333"/>
      <c r="F23" s="333"/>
      <c r="G23" s="333"/>
      <c r="H23" s="336"/>
      <c r="I23" s="333"/>
      <c r="J23" s="333"/>
      <c r="K23" s="333"/>
      <c r="L23" s="333"/>
      <c r="M23" s="333"/>
      <c r="N23" s="333"/>
      <c r="O23" s="42"/>
    </row>
    <row r="24" spans="1:15" ht="18" customHeight="1" outlineLevel="1">
      <c r="A24" s="313"/>
      <c r="B24" s="274">
        <f>SUM(D_nuova!E65:F85)/3</f>
        <v>2</v>
      </c>
      <c r="C24" s="338"/>
      <c r="D24" s="334" t="s">
        <v>506</v>
      </c>
      <c r="E24" s="331" t="str">
        <f>'Catalogo rischi'!A101</f>
        <v>RD.16 formulazione di criteri di valutazione non adeguatamente e chiaramente definiti</v>
      </c>
      <c r="F24" s="331" t="str">
        <f>VLOOKUP(E24,'Catalogo rischi'!$A$86:$B$109,2,FALSE)</f>
        <v>CR.2 Assenza di adeguati livelli di trasparenza</v>
      </c>
      <c r="G24" s="331" t="s">
        <v>132</v>
      </c>
      <c r="H24" s="334" t="str">
        <f>Misure!A9</f>
        <v>MO1 - trasparenza</v>
      </c>
      <c r="I24" s="331"/>
      <c r="J24" s="331"/>
      <c r="K24" s="331"/>
      <c r="L24" s="331" t="s">
        <v>689</v>
      </c>
      <c r="M24" s="331" t="s">
        <v>693</v>
      </c>
      <c r="N24" s="331" t="s">
        <v>694</v>
      </c>
      <c r="O24" s="42"/>
    </row>
    <row r="25" spans="1:15" ht="24.75" customHeight="1" outlineLevel="1">
      <c r="A25" s="313"/>
      <c r="B25" s="275"/>
      <c r="C25" s="338"/>
      <c r="D25" s="333"/>
      <c r="E25" s="333"/>
      <c r="F25" s="333"/>
      <c r="G25" s="333"/>
      <c r="H25" s="336"/>
      <c r="I25" s="333"/>
      <c r="J25" s="333"/>
      <c r="K25" s="333"/>
      <c r="L25" s="333"/>
      <c r="M25" s="333"/>
      <c r="N25" s="333"/>
      <c r="O25" s="42"/>
    </row>
    <row r="26" spans="1:15" ht="51" outlineLevel="1">
      <c r="A26" s="313"/>
      <c r="B26" s="275"/>
      <c r="C26" s="338"/>
      <c r="D26" s="159" t="s">
        <v>507</v>
      </c>
      <c r="E26" s="54" t="str">
        <f>'Catalogo rischi'!A102</f>
        <v>RD.17 brevità strumentale del periodo di pubblicazione del bando</v>
      </c>
      <c r="F26" s="54" t="str">
        <f>VLOOKUP(E26,'Catalogo rischi'!$A$86:$B$109,2,FALSE)</f>
        <v>CR.2 Assenza di adeguati livelli di trasparenza</v>
      </c>
      <c r="G26" s="54" t="s">
        <v>132</v>
      </c>
      <c r="H26" s="159" t="str">
        <f>Misure!A21</f>
        <v>MO13 - azioni di sensibilizzazione e rapporto con la società civile</v>
      </c>
      <c r="I26" s="54"/>
      <c r="J26" s="54"/>
      <c r="K26" s="54"/>
      <c r="L26" s="54" t="s">
        <v>689</v>
      </c>
      <c r="M26" s="54" t="s">
        <v>695</v>
      </c>
      <c r="N26" s="12" t="s">
        <v>696</v>
      </c>
      <c r="O26" s="42"/>
    </row>
    <row r="27" spans="1:15" ht="18" customHeight="1" outlineLevel="1">
      <c r="A27" s="313"/>
      <c r="B27" s="276"/>
      <c r="C27" s="338"/>
      <c r="D27" s="334" t="s">
        <v>508</v>
      </c>
      <c r="E27" s="331" t="str">
        <f>'Catalogo rischi'!A94</f>
        <v>RD.09 assenza della necessaria indipendenza del decisore in situazioni, anche solo apparenti, di conflitto di interesse</v>
      </c>
      <c r="F27" s="331" t="str">
        <f>VLOOKUP(E27,'Catalogo rischi'!$A$86:$B$109,2,FALSE)</f>
        <v>CR.3 Conflitto di interessi</v>
      </c>
      <c r="G27" s="331" t="s">
        <v>132</v>
      </c>
      <c r="H27" s="334" t="s">
        <v>389</v>
      </c>
      <c r="I27" s="331" t="s">
        <v>164</v>
      </c>
      <c r="J27" s="331"/>
      <c r="K27" s="331"/>
      <c r="L27" s="331" t="s">
        <v>689</v>
      </c>
      <c r="M27" s="331" t="s">
        <v>697</v>
      </c>
      <c r="N27" s="331" t="s">
        <v>698</v>
      </c>
      <c r="O27" s="42"/>
    </row>
    <row r="28" spans="1:15" ht="104.25" customHeight="1" outlineLevel="1">
      <c r="A28" s="313"/>
      <c r="B28" s="275"/>
      <c r="C28" s="338"/>
      <c r="D28" s="333"/>
      <c r="E28" s="333"/>
      <c r="F28" s="333"/>
      <c r="G28" s="333"/>
      <c r="H28" s="336"/>
      <c r="I28" s="333"/>
      <c r="J28" s="333"/>
      <c r="K28" s="333"/>
      <c r="L28" s="333"/>
      <c r="M28" s="333"/>
      <c r="N28" s="333"/>
      <c r="O28" s="42"/>
    </row>
    <row r="29" spans="1:15" ht="37.5" customHeight="1" outlineLevel="1">
      <c r="A29" s="313"/>
      <c r="B29" s="275"/>
      <c r="C29" s="338"/>
      <c r="D29" s="54" t="s">
        <v>501</v>
      </c>
      <c r="E29" s="54" t="str">
        <f>'Catalogo rischi'!A103</f>
        <v>RD.18 inadeguata pubblicità degli esiti della valutazione</v>
      </c>
      <c r="F29" s="54" t="str">
        <f>VLOOKUP(E29,'Catalogo rischi'!$A$86:$B$109,2,FALSE)</f>
        <v>CR.3 Conflitto di interessi</v>
      </c>
      <c r="G29" s="54" t="s">
        <v>132</v>
      </c>
      <c r="H29" s="159" t="str">
        <f>Misure!A9</f>
        <v>MO1 - trasparenza</v>
      </c>
      <c r="I29" s="54"/>
      <c r="J29" s="54"/>
      <c r="K29" s="54"/>
      <c r="L29" s="54" t="s">
        <v>689</v>
      </c>
      <c r="M29" s="54" t="s">
        <v>699</v>
      </c>
      <c r="N29" s="12" t="s">
        <v>694</v>
      </c>
      <c r="O29" s="42"/>
    </row>
    <row r="30" spans="1:15" ht="109.5" customHeight="1" outlineLevel="1">
      <c r="A30" s="315"/>
      <c r="B30" s="277"/>
      <c r="C30" s="339"/>
      <c r="D30" s="265" t="s">
        <v>505</v>
      </c>
      <c r="E30" s="54" t="str">
        <f>'Catalogo rischi'!A92</f>
        <v>RD.07 mancata o insufficiente verifica della completezza/coerenza della documentazione presentata</v>
      </c>
      <c r="F30" s="54" t="str">
        <f>VLOOKUP(E30,'Catalogo rischi'!$A$86:$B$109,2,FALSE)</f>
        <v>CR.5 Elusione delle procedure di svolgimento dell'attività e di controllo</v>
      </c>
      <c r="G30" s="54" t="s">
        <v>132</v>
      </c>
      <c r="H30" s="159" t="str">
        <f>Misure!A19</f>
        <v>MO11 - formazione del personale</v>
      </c>
      <c r="I30" s="54" t="s">
        <v>164</v>
      </c>
      <c r="J30" s="54"/>
      <c r="K30" s="54"/>
      <c r="L30" s="54" t="s">
        <v>689</v>
      </c>
      <c r="M30" s="54" t="s">
        <v>700</v>
      </c>
      <c r="N30" s="12" t="s">
        <v>660</v>
      </c>
      <c r="O30" s="42"/>
    </row>
    <row r="31" spans="1:15">
      <c r="A31" s="34"/>
      <c r="B31" s="34"/>
      <c r="C31" s="34"/>
      <c r="D31" s="34"/>
      <c r="E31" s="34"/>
      <c r="F31" s="34"/>
      <c r="G31" s="34"/>
      <c r="H31" s="231"/>
      <c r="I31" s="34"/>
      <c r="J31" s="34"/>
      <c r="K31" s="34"/>
      <c r="L31" s="34"/>
      <c r="M31" s="34"/>
      <c r="N31" s="34"/>
      <c r="O31" s="42"/>
    </row>
    <row r="32" spans="1:15">
      <c r="A32" s="34"/>
      <c r="B32" s="34"/>
      <c r="C32" s="34"/>
      <c r="D32" s="34"/>
      <c r="E32" s="34"/>
      <c r="F32" s="34"/>
      <c r="G32" s="34"/>
      <c r="H32" s="231"/>
      <c r="I32" s="34"/>
      <c r="J32" s="34"/>
      <c r="K32" s="34"/>
      <c r="L32" s="34"/>
      <c r="M32" s="34"/>
      <c r="N32" s="34"/>
      <c r="O32" s="42"/>
    </row>
    <row r="33" spans="4:4">
      <c r="D33" s="266"/>
    </row>
  </sheetData>
  <mergeCells count="74">
    <mergeCell ref="L24:L25"/>
    <mergeCell ref="M24:M25"/>
    <mergeCell ref="N24:N25"/>
    <mergeCell ref="D27:D28"/>
    <mergeCell ref="E27:E28"/>
    <mergeCell ref="F27:F28"/>
    <mergeCell ref="G27:G28"/>
    <mergeCell ref="H27:H28"/>
    <mergeCell ref="I27:I28"/>
    <mergeCell ref="J27:J28"/>
    <mergeCell ref="K27:K28"/>
    <mergeCell ref="L27:L28"/>
    <mergeCell ref="M27:M28"/>
    <mergeCell ref="N27:N28"/>
    <mergeCell ref="L18:L19"/>
    <mergeCell ref="M18:M19"/>
    <mergeCell ref="N18:N19"/>
    <mergeCell ref="C20:C30"/>
    <mergeCell ref="D22:D23"/>
    <mergeCell ref="E22:E23"/>
    <mergeCell ref="F22:F23"/>
    <mergeCell ref="G22:G23"/>
    <mergeCell ref="H22:H23"/>
    <mergeCell ref="I22:I23"/>
    <mergeCell ref="J22:J23"/>
    <mergeCell ref="K22:K23"/>
    <mergeCell ref="L22:L23"/>
    <mergeCell ref="M22:M23"/>
    <mergeCell ref="N22:N23"/>
    <mergeCell ref="D24:D25"/>
    <mergeCell ref="A17:D17"/>
    <mergeCell ref="A18:A30"/>
    <mergeCell ref="B18:C19"/>
    <mergeCell ref="H18:I18"/>
    <mergeCell ref="J18:K18"/>
    <mergeCell ref="E24:E25"/>
    <mergeCell ref="F24:F25"/>
    <mergeCell ref="G24:G25"/>
    <mergeCell ref="H24:H25"/>
    <mergeCell ref="I24:I25"/>
    <mergeCell ref="J24:J25"/>
    <mergeCell ref="K24:K25"/>
    <mergeCell ref="N9:N10"/>
    <mergeCell ref="D12:D15"/>
    <mergeCell ref="E12:E15"/>
    <mergeCell ref="F12:F15"/>
    <mergeCell ref="G12:G15"/>
    <mergeCell ref="H12:H15"/>
    <mergeCell ref="I12:I15"/>
    <mergeCell ref="J12:J15"/>
    <mergeCell ref="L12:L15"/>
    <mergeCell ref="M12:M15"/>
    <mergeCell ref="N12:N15"/>
    <mergeCell ref="L4:L5"/>
    <mergeCell ref="M4:M5"/>
    <mergeCell ref="N4:N5"/>
    <mergeCell ref="C6:C15"/>
    <mergeCell ref="D9:D10"/>
    <mergeCell ref="E9:E10"/>
    <mergeCell ref="F9:F10"/>
    <mergeCell ref="G9:G10"/>
    <mergeCell ref="H9:H10"/>
    <mergeCell ref="I9:I10"/>
    <mergeCell ref="J4:K4"/>
    <mergeCell ref="J9:J10"/>
    <mergeCell ref="K9:K10"/>
    <mergeCell ref="K12:K15"/>
    <mergeCell ref="L9:L10"/>
    <mergeCell ref="M9:M10"/>
    <mergeCell ref="A2:F2"/>
    <mergeCell ref="A3:D3"/>
    <mergeCell ref="A4:A15"/>
    <mergeCell ref="B4:C5"/>
    <mergeCell ref="H4:I4"/>
  </mergeCells>
  <conditionalFormatting sqref="H3">
    <cfRule type="iconSet" priority="2">
      <iconSet reverse="1">
        <cfvo type="percent" val="0"/>
        <cfvo type="num" val="10"/>
        <cfvo type="num" val="20"/>
      </iconSet>
    </cfRule>
  </conditionalFormatting>
  <conditionalFormatting sqref="H17">
    <cfRule type="iconSet" priority="1">
      <iconSet reverse="1">
        <cfvo type="percent" val="0"/>
        <cfvo type="num" val="10"/>
        <cfvo type="num" val="20"/>
      </iconSet>
    </cfRule>
  </conditionalFormatting>
  <pageMargins left="0.23622047244094491" right="0.23622047244094491" top="0.74803149606299213" bottom="0.74803149606299213" header="0.31496062992125984" footer="0.31496062992125984"/>
  <pageSetup paperSize="9" scale="43" fitToHeight="0" orientation="landscape" verticalDpi="4294967292" r:id="rId1"/>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rischi'!$A$86:$A$110</xm:f>
          </x14:formula1>
          <xm:sqref>E20:E30 E6:E15</xm:sqref>
        </x14:dataValidation>
        <x14:dataValidation type="list" showInputMessage="1" showErrorMessage="1">
          <x14:formula1>
            <xm:f>'Aree di rischio per processi'!$D$2:$D$4</xm:f>
          </x14:formula1>
          <xm:sqref>G6:G15 G20:G30</xm:sqref>
        </x14:dataValidation>
        <x14:dataValidation type="list" showInputMessage="1" showErrorMessage="1">
          <x14:formula1>
            <xm:f>Misure!$A$9:$A$27</xm:f>
          </x14:formula1>
          <xm:sqref>H20:H30 H6:H15</xm:sqref>
        </x14:dataValidation>
        <x14:dataValidation type="list" showInputMessage="1" showErrorMessage="1">
          <x14:formula1>
            <xm:f>Misure!$C$9:$C$27</xm:f>
          </x14:formula1>
          <xm:sqref>I6:I15 I20:I30</xm:sqref>
        </x14:dataValidation>
        <x14:dataValidation type="list" showInputMessage="1" showErrorMessage="1">
          <x14:formula1>
            <xm:f>Misure!$E$9:$E$14</xm:f>
          </x14:formula1>
          <xm:sqref>J20:J30 J6:J15</xm:sqref>
        </x14:dataValidation>
        <x14:dataValidation type="list" showInputMessage="1" showErrorMessage="1">
          <x14:formula1>
            <xm:f>Misure!$G$9:$G$14</xm:f>
          </x14:formula1>
          <xm:sqref>K6:K15 K20:K30</xm:sqref>
        </x14:dataValidation>
      </x14:dataValidations>
    </ext>
  </extLst>
</worksheet>
</file>

<file path=xl/worksheets/sheet11.xml><?xml version="1.0" encoding="utf-8"?>
<worksheet xmlns="http://schemas.openxmlformats.org/spreadsheetml/2006/main" xmlns:r="http://schemas.openxmlformats.org/officeDocument/2006/relationships">
  <sheetPr>
    <tabColor rgb="FFFF0000"/>
    <pageSetUpPr fitToPage="1"/>
  </sheetPr>
  <dimension ref="A1:O114"/>
  <sheetViews>
    <sheetView zoomScale="80" zoomScaleNormal="80" zoomScaleSheetLayoutView="70" zoomScalePageLayoutView="90" workbookViewId="0">
      <pane ySplit="2" topLeftCell="A108" activePane="bottomLeft" state="frozen"/>
      <selection activeCell="D34" sqref="D34"/>
      <selection pane="bottomLeft" activeCell="J118" sqref="J118"/>
    </sheetView>
  </sheetViews>
  <sheetFormatPr defaultColWidth="10.8554687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95" customWidth="1"/>
    <col min="9" max="12" width="20.7109375" style="4" customWidth="1"/>
    <col min="13" max="13" width="19.28515625" style="4" customWidth="1"/>
    <col min="14" max="14" width="22" style="4" customWidth="1"/>
    <col min="15" max="15" width="3.28515625" style="48" customWidth="1"/>
    <col min="16" max="16384" width="10.85546875" style="4"/>
  </cols>
  <sheetData>
    <row r="1" spans="1:15" s="48" customFormat="1" ht="18" customHeight="1">
      <c r="A1" s="183" t="s">
        <v>317</v>
      </c>
      <c r="B1" s="27"/>
      <c r="C1" s="27"/>
      <c r="D1" s="27"/>
      <c r="E1" s="27"/>
      <c r="F1" s="27"/>
      <c r="G1" s="42"/>
      <c r="H1" s="229"/>
      <c r="I1" s="42"/>
      <c r="J1" s="42"/>
      <c r="K1" s="42"/>
      <c r="L1" s="42"/>
      <c r="M1" s="42"/>
      <c r="N1" s="42"/>
      <c r="O1" s="42"/>
    </row>
    <row r="2" spans="1:15" s="51" customFormat="1" ht="36.950000000000003" customHeight="1">
      <c r="A2" s="340" t="str">
        <f>'Aree di rischio per processi'!A70</f>
        <v>E) Sorveglianza e controlli</v>
      </c>
      <c r="B2" s="340"/>
      <c r="C2" s="340"/>
      <c r="D2" s="340"/>
      <c r="E2" s="340"/>
      <c r="F2" s="340"/>
      <c r="G2" s="50" t="s">
        <v>149</v>
      </c>
      <c r="H2" s="230"/>
      <c r="I2" s="43"/>
      <c r="J2" s="43"/>
      <c r="K2" s="43"/>
      <c r="L2" s="43"/>
      <c r="M2" s="43"/>
      <c r="N2" s="43"/>
      <c r="O2" s="42"/>
    </row>
    <row r="3" spans="1:15" ht="34.5" customHeight="1">
      <c r="A3" s="310" t="str">
        <f>'Aree di rischio per processi'!A72</f>
        <v>C.2.5.2 Attività di sorveglianza e vigilanza in materia di metrologia legale</v>
      </c>
      <c r="B3" s="311"/>
      <c r="C3" s="311"/>
      <c r="D3" s="311"/>
      <c r="E3" s="175"/>
      <c r="F3" s="52"/>
      <c r="G3" s="53" t="str">
        <f>IF(B6=0,"--",IF(C6&lt;10,"Basso",IF(C6&lt;18,"Medio",IF(C6&lt;25.1,"Alto",""))))</f>
        <v>Basso</v>
      </c>
      <c r="H3" s="216">
        <f>C6</f>
        <v>6.416666666666667</v>
      </c>
      <c r="I3" s="34"/>
      <c r="J3" s="34"/>
      <c r="K3" s="34"/>
      <c r="L3" s="34"/>
      <c r="M3" s="34"/>
      <c r="N3" s="34"/>
      <c r="O3" s="42"/>
    </row>
    <row r="4" spans="1:15" ht="51" customHeight="1" outlineLevel="1">
      <c r="A4" s="312" t="str">
        <f>A3</f>
        <v>C.2.5.2 Attività di sorveglianza e vigilanza in materia di metrologia legale</v>
      </c>
      <c r="B4" s="316" t="s">
        <v>134</v>
      </c>
      <c r="C4" s="317"/>
      <c r="D4" s="167" t="s">
        <v>298</v>
      </c>
      <c r="E4" s="18" t="s">
        <v>274</v>
      </c>
      <c r="F4" s="167" t="s">
        <v>273</v>
      </c>
      <c r="G4" s="214" t="s">
        <v>0</v>
      </c>
      <c r="H4" s="309" t="s">
        <v>422</v>
      </c>
      <c r="I4" s="320"/>
      <c r="J4" s="321" t="s">
        <v>423</v>
      </c>
      <c r="K4" s="320"/>
      <c r="L4" s="308" t="s">
        <v>157</v>
      </c>
      <c r="M4" s="308" t="s">
        <v>158</v>
      </c>
      <c r="N4" s="320" t="s">
        <v>133</v>
      </c>
      <c r="O4" s="42"/>
    </row>
    <row r="5" spans="1:15" ht="20.100000000000001" customHeight="1" outlineLevel="1">
      <c r="A5" s="313"/>
      <c r="B5" s="318"/>
      <c r="C5" s="319"/>
      <c r="D5" s="32" t="s">
        <v>425</v>
      </c>
      <c r="E5" s="32" t="s">
        <v>420</v>
      </c>
      <c r="F5" s="32" t="s">
        <v>421</v>
      </c>
      <c r="G5" s="32" t="s">
        <v>420</v>
      </c>
      <c r="H5" s="224" t="s">
        <v>2</v>
      </c>
      <c r="I5" s="44" t="s">
        <v>3</v>
      </c>
      <c r="J5" s="44" t="s">
        <v>2</v>
      </c>
      <c r="K5" s="44" t="s">
        <v>3</v>
      </c>
      <c r="L5" s="309"/>
      <c r="M5" s="309"/>
      <c r="N5" s="320"/>
      <c r="O5" s="42"/>
    </row>
    <row r="6" spans="1:15" ht="153" outlineLevel="1">
      <c r="A6" s="313"/>
      <c r="B6" s="202" t="s">
        <v>155</v>
      </c>
      <c r="C6" s="322">
        <f>B7*B10</f>
        <v>6.416666666666667</v>
      </c>
      <c r="D6" s="54"/>
      <c r="E6" s="54" t="s">
        <v>372</v>
      </c>
      <c r="F6" s="54" t="str">
        <f>VLOOKUP(E6,'Catalogo rischi'!$A$113:$B$122,2,FALSE)</f>
        <v>CR.1 Pilotamento delle procedure</v>
      </c>
      <c r="G6" s="54" t="s">
        <v>130</v>
      </c>
      <c r="H6" s="159" t="s">
        <v>406</v>
      </c>
      <c r="I6" s="54" t="s">
        <v>164</v>
      </c>
      <c r="J6" s="54"/>
      <c r="K6" s="54" t="s">
        <v>382</v>
      </c>
      <c r="L6" s="159" t="s">
        <v>613</v>
      </c>
      <c r="M6" s="54" t="s">
        <v>701</v>
      </c>
      <c r="N6" s="12" t="s">
        <v>702</v>
      </c>
      <c r="O6" s="42"/>
    </row>
    <row r="7" spans="1:15" ht="18" customHeight="1" outlineLevel="1">
      <c r="A7" s="313"/>
      <c r="B7" s="203">
        <f>SUM(E!B6:B47)/6</f>
        <v>2.3333333333333335</v>
      </c>
      <c r="C7" s="323"/>
      <c r="D7" s="54"/>
      <c r="E7" s="54"/>
      <c r="F7" s="54"/>
      <c r="G7" s="54"/>
      <c r="H7" s="159"/>
      <c r="I7" s="54"/>
      <c r="J7" s="54"/>
      <c r="K7" s="54"/>
      <c r="L7" s="54"/>
      <c r="M7" s="159"/>
      <c r="N7" s="103"/>
      <c r="O7" s="42"/>
    </row>
    <row r="8" spans="1:15" ht="18" customHeight="1" outlineLevel="1">
      <c r="A8" s="313"/>
      <c r="B8" s="205"/>
      <c r="C8" s="323"/>
      <c r="D8" s="54"/>
      <c r="E8" s="54"/>
      <c r="F8" s="54"/>
      <c r="G8" s="54"/>
      <c r="H8" s="159"/>
      <c r="I8" s="54"/>
      <c r="J8" s="54"/>
      <c r="K8" s="54"/>
      <c r="L8" s="54"/>
      <c r="M8" s="159"/>
      <c r="N8" s="12"/>
      <c r="O8" s="42"/>
    </row>
    <row r="9" spans="1:15" ht="18" customHeight="1" outlineLevel="1">
      <c r="A9" s="313"/>
      <c r="B9" s="205" t="s">
        <v>101</v>
      </c>
      <c r="C9" s="323"/>
      <c r="D9" s="54"/>
      <c r="E9" s="54"/>
      <c r="F9" s="54"/>
      <c r="G9" s="54"/>
      <c r="H9" s="159"/>
      <c r="I9" s="54"/>
      <c r="J9" s="54"/>
      <c r="K9" s="54"/>
      <c r="L9" s="159"/>
      <c r="M9" s="159"/>
      <c r="N9" s="12"/>
      <c r="O9" s="42"/>
    </row>
    <row r="10" spans="1:15" ht="18" customHeight="1" outlineLevel="1">
      <c r="A10" s="313"/>
      <c r="B10" s="204">
        <f>SUM(E!E6:E34)/4</f>
        <v>2.75</v>
      </c>
      <c r="C10" s="323"/>
      <c r="D10" s="54"/>
      <c r="E10" s="54"/>
      <c r="F10" s="54"/>
      <c r="G10" s="54"/>
      <c r="H10" s="159"/>
      <c r="I10" s="54"/>
      <c r="J10" s="54"/>
      <c r="K10" s="54"/>
      <c r="L10" s="159"/>
      <c r="M10" s="159"/>
      <c r="N10" s="12"/>
      <c r="O10" s="42"/>
    </row>
    <row r="11" spans="1:15" ht="18" customHeight="1" outlineLevel="1">
      <c r="A11" s="313"/>
      <c r="B11" s="89"/>
      <c r="C11" s="323"/>
      <c r="D11" s="54"/>
      <c r="E11" s="54"/>
      <c r="F11" s="54"/>
      <c r="G11" s="54"/>
      <c r="H11" s="159"/>
      <c r="I11" s="54"/>
      <c r="J11" s="54"/>
      <c r="K11" s="54"/>
      <c r="L11" s="54"/>
      <c r="M11" s="54"/>
      <c r="N11" s="12"/>
      <c r="O11" s="42"/>
    </row>
    <row r="12" spans="1:15" ht="18" customHeight="1" outlineLevel="1">
      <c r="A12" s="313"/>
      <c r="B12" s="89"/>
      <c r="C12" s="323"/>
      <c r="D12" s="54"/>
      <c r="E12" s="54"/>
      <c r="F12" s="54"/>
      <c r="G12" s="54"/>
      <c r="H12" s="159"/>
      <c r="I12" s="54"/>
      <c r="J12" s="54"/>
      <c r="K12" s="54"/>
      <c r="L12" s="54"/>
      <c r="M12" s="54"/>
      <c r="N12" s="12"/>
      <c r="O12" s="42"/>
    </row>
    <row r="13" spans="1:15" ht="18" customHeight="1" outlineLevel="1">
      <c r="A13" s="313"/>
      <c r="B13" s="264"/>
      <c r="C13" s="323"/>
      <c r="D13" s="54"/>
      <c r="E13" s="54"/>
      <c r="F13" s="54"/>
      <c r="G13" s="54"/>
      <c r="H13" s="159"/>
      <c r="I13" s="54"/>
      <c r="J13" s="54"/>
      <c r="K13" s="54"/>
      <c r="L13" s="54"/>
      <c r="M13" s="54"/>
      <c r="N13" s="12"/>
      <c r="O13" s="42"/>
    </row>
    <row r="14" spans="1:15" ht="18" customHeight="1" outlineLevel="1">
      <c r="A14" s="313"/>
      <c r="B14" s="89"/>
      <c r="C14" s="323"/>
      <c r="D14" s="54"/>
      <c r="E14" s="54"/>
      <c r="F14" s="54"/>
      <c r="G14" s="54"/>
      <c r="H14" s="159"/>
      <c r="I14" s="54"/>
      <c r="J14" s="54"/>
      <c r="K14" s="54"/>
      <c r="L14" s="54"/>
      <c r="M14" s="54"/>
      <c r="N14" s="12"/>
      <c r="O14" s="42"/>
    </row>
    <row r="15" spans="1:15" ht="18" customHeight="1" outlineLevel="1">
      <c r="A15" s="315"/>
      <c r="B15" s="176"/>
      <c r="C15" s="325"/>
      <c r="D15" s="54"/>
      <c r="E15" s="54"/>
      <c r="F15" s="54"/>
      <c r="G15" s="54"/>
      <c r="H15" s="159"/>
      <c r="I15" s="54"/>
      <c r="J15" s="54"/>
      <c r="K15" s="54"/>
      <c r="L15" s="54"/>
      <c r="M15" s="54"/>
      <c r="N15" s="12"/>
      <c r="O15" s="42"/>
    </row>
    <row r="16" spans="1:15">
      <c r="A16" s="34"/>
      <c r="B16" s="34"/>
      <c r="C16" s="34"/>
      <c r="D16" s="34"/>
      <c r="E16" s="34"/>
      <c r="F16" s="34"/>
      <c r="G16" s="34"/>
      <c r="H16" s="231"/>
      <c r="I16" s="34"/>
      <c r="J16" s="34"/>
      <c r="K16" s="34"/>
      <c r="L16" s="34"/>
      <c r="M16" s="34"/>
      <c r="N16" s="34"/>
      <c r="O16" s="42"/>
    </row>
    <row r="17" spans="1:15" ht="51" customHeight="1">
      <c r="A17" s="310" t="str">
        <f>'Aree di rischio per processi'!A74</f>
        <v>C.2.7.1 Sicurezza e conformità prodotti</v>
      </c>
      <c r="B17" s="311"/>
      <c r="C17" s="311"/>
      <c r="D17" s="311"/>
      <c r="E17" s="175"/>
      <c r="F17" s="52"/>
      <c r="G17" s="53" t="str">
        <f>IF(B20=0,"--",IF(C20&lt;10,"Basso",IF(C20&lt;18,"Medio",IF(C20&lt;25.1,"Alto",""))))</f>
        <v>Basso</v>
      </c>
      <c r="H17" s="216">
        <f>C20</f>
        <v>5.25</v>
      </c>
      <c r="I17" s="34"/>
      <c r="J17" s="34"/>
      <c r="K17" s="34"/>
      <c r="L17" s="34"/>
      <c r="M17" s="34"/>
      <c r="N17" s="34"/>
      <c r="O17" s="42"/>
    </row>
    <row r="18" spans="1:15" ht="51" customHeight="1" outlineLevel="1">
      <c r="A18" s="312" t="str">
        <f>A17</f>
        <v>C.2.7.1 Sicurezza e conformità prodotti</v>
      </c>
      <c r="B18" s="316" t="s">
        <v>134</v>
      </c>
      <c r="C18" s="317"/>
      <c r="D18" s="167" t="s">
        <v>298</v>
      </c>
      <c r="E18" s="18" t="s">
        <v>274</v>
      </c>
      <c r="F18" s="167" t="s">
        <v>273</v>
      </c>
      <c r="G18" s="214" t="s">
        <v>0</v>
      </c>
      <c r="H18" s="309" t="s">
        <v>422</v>
      </c>
      <c r="I18" s="320"/>
      <c r="J18" s="321" t="s">
        <v>423</v>
      </c>
      <c r="K18" s="320"/>
      <c r="L18" s="308" t="s">
        <v>157</v>
      </c>
      <c r="M18" s="308" t="s">
        <v>158</v>
      </c>
      <c r="N18" s="320" t="s">
        <v>133</v>
      </c>
      <c r="O18" s="42"/>
    </row>
    <row r="19" spans="1:15" ht="20.100000000000001" customHeight="1" outlineLevel="1">
      <c r="A19" s="313"/>
      <c r="B19" s="318"/>
      <c r="C19" s="319"/>
      <c r="D19" s="32" t="s">
        <v>425</v>
      </c>
      <c r="E19" s="32" t="s">
        <v>420</v>
      </c>
      <c r="F19" s="32" t="s">
        <v>421</v>
      </c>
      <c r="G19" s="32" t="s">
        <v>420</v>
      </c>
      <c r="H19" s="224" t="s">
        <v>2</v>
      </c>
      <c r="I19" s="44" t="s">
        <v>3</v>
      </c>
      <c r="J19" s="44" t="s">
        <v>2</v>
      </c>
      <c r="K19" s="44" t="s">
        <v>3</v>
      </c>
      <c r="L19" s="309"/>
      <c r="M19" s="309"/>
      <c r="N19" s="320"/>
      <c r="O19" s="42"/>
    </row>
    <row r="20" spans="1:15" ht="97.5" customHeight="1" outlineLevel="1">
      <c r="A20" s="313"/>
      <c r="B20" s="202" t="s">
        <v>155</v>
      </c>
      <c r="C20" s="322">
        <f>B21*B24</f>
        <v>5.25</v>
      </c>
      <c r="D20" s="54"/>
      <c r="E20" s="54" t="s">
        <v>370</v>
      </c>
      <c r="F20" s="54" t="str">
        <f>VLOOKUP(E20,'Catalogo rischi'!$A$113:$B$122,2,FALSE)</f>
        <v>CR.6 Uso improprio o distorto della discrezionalità</v>
      </c>
      <c r="G20" s="54" t="s">
        <v>130</v>
      </c>
      <c r="H20" s="159" t="s">
        <v>406</v>
      </c>
      <c r="I20" s="54" t="s">
        <v>164</v>
      </c>
      <c r="J20" s="54" t="s">
        <v>381</v>
      </c>
      <c r="K20" s="54"/>
      <c r="L20" s="54" t="s">
        <v>613</v>
      </c>
      <c r="M20" s="54" t="s">
        <v>703</v>
      </c>
      <c r="N20" s="12" t="s">
        <v>704</v>
      </c>
      <c r="O20" s="42"/>
    </row>
    <row r="21" spans="1:15" ht="18" customHeight="1" outlineLevel="1">
      <c r="A21" s="313"/>
      <c r="B21" s="203">
        <f>SUM(E!B54:B95)/6</f>
        <v>2.3333333333333335</v>
      </c>
      <c r="C21" s="323"/>
      <c r="D21" s="54"/>
      <c r="E21" s="54"/>
      <c r="F21" s="54"/>
      <c r="G21" s="54"/>
      <c r="H21" s="159"/>
      <c r="I21" s="54"/>
      <c r="J21" s="54"/>
      <c r="K21" s="54"/>
      <c r="L21" s="54"/>
      <c r="M21" s="54"/>
      <c r="N21" s="12"/>
      <c r="O21" s="42"/>
    </row>
    <row r="22" spans="1:15" ht="18" customHeight="1" outlineLevel="1">
      <c r="A22" s="313"/>
      <c r="B22" s="205"/>
      <c r="C22" s="323"/>
      <c r="D22" s="54"/>
      <c r="E22" s="54"/>
      <c r="F22" s="54"/>
      <c r="G22" s="54"/>
      <c r="H22" s="159"/>
      <c r="I22" s="54"/>
      <c r="J22" s="54"/>
      <c r="K22" s="54"/>
      <c r="L22" s="54"/>
      <c r="M22" s="54"/>
      <c r="N22" s="12"/>
      <c r="O22" s="42"/>
    </row>
    <row r="23" spans="1:15" ht="18" customHeight="1" outlineLevel="1">
      <c r="A23" s="313"/>
      <c r="B23" s="205" t="s">
        <v>101</v>
      </c>
      <c r="C23" s="323"/>
      <c r="D23" s="54"/>
      <c r="E23" s="54"/>
      <c r="F23" s="54"/>
      <c r="G23" s="54"/>
      <c r="H23" s="159"/>
      <c r="I23" s="54"/>
      <c r="J23" s="54"/>
      <c r="K23" s="54"/>
      <c r="L23" s="54"/>
      <c r="M23" s="54"/>
      <c r="N23" s="12"/>
      <c r="O23" s="42"/>
    </row>
    <row r="24" spans="1:15" ht="18" customHeight="1" outlineLevel="1">
      <c r="A24" s="313"/>
      <c r="B24" s="204">
        <f>SUM(E!E102:E130)/4</f>
        <v>2.25</v>
      </c>
      <c r="C24" s="323"/>
      <c r="D24" s="54"/>
      <c r="E24" s="54"/>
      <c r="F24" s="54"/>
      <c r="G24" s="54"/>
      <c r="H24" s="159"/>
      <c r="I24" s="54"/>
      <c r="J24" s="54"/>
      <c r="K24" s="54"/>
      <c r="L24" s="54"/>
      <c r="M24" s="54"/>
      <c r="N24" s="12"/>
      <c r="O24" s="42"/>
    </row>
    <row r="25" spans="1:15" ht="18" customHeight="1" outlineLevel="1">
      <c r="A25" s="313"/>
      <c r="B25" s="89"/>
      <c r="C25" s="323"/>
      <c r="D25" s="54"/>
      <c r="E25" s="54"/>
      <c r="F25" s="54"/>
      <c r="G25" s="54"/>
      <c r="H25" s="159"/>
      <c r="I25" s="54"/>
      <c r="J25" s="54"/>
      <c r="K25" s="54"/>
      <c r="L25" s="54"/>
      <c r="M25" s="54"/>
      <c r="N25" s="12"/>
      <c r="O25" s="42"/>
    </row>
    <row r="26" spans="1:15" ht="18" customHeight="1" outlineLevel="1">
      <c r="A26" s="313"/>
      <c r="B26" s="89"/>
      <c r="C26" s="323"/>
      <c r="D26" s="54"/>
      <c r="E26" s="54"/>
      <c r="F26" s="54"/>
      <c r="G26" s="54"/>
      <c r="H26" s="159"/>
      <c r="I26" s="54"/>
      <c r="J26" s="54"/>
      <c r="K26" s="54"/>
      <c r="L26" s="54"/>
      <c r="M26" s="54"/>
      <c r="N26" s="12"/>
      <c r="O26" s="42"/>
    </row>
    <row r="27" spans="1:15" ht="18" customHeight="1" outlineLevel="1">
      <c r="A27" s="313"/>
      <c r="B27" s="264"/>
      <c r="C27" s="323"/>
      <c r="D27" s="54"/>
      <c r="E27" s="54"/>
      <c r="F27" s="54"/>
      <c r="G27" s="54"/>
      <c r="H27" s="159"/>
      <c r="I27" s="54"/>
      <c r="J27" s="54"/>
      <c r="K27" s="54"/>
      <c r="L27" s="54"/>
      <c r="M27" s="54"/>
      <c r="N27" s="12"/>
      <c r="O27" s="42"/>
    </row>
    <row r="28" spans="1:15" ht="18" customHeight="1" outlineLevel="1">
      <c r="A28" s="313"/>
      <c r="B28" s="89"/>
      <c r="C28" s="323"/>
      <c r="D28" s="54"/>
      <c r="E28" s="54"/>
      <c r="F28" s="54"/>
      <c r="G28" s="54"/>
      <c r="H28" s="159"/>
      <c r="I28" s="54"/>
      <c r="J28" s="54"/>
      <c r="K28" s="54"/>
      <c r="L28" s="54"/>
      <c r="M28" s="54"/>
      <c r="N28" s="12"/>
      <c r="O28" s="42"/>
    </row>
    <row r="29" spans="1:15" ht="18" customHeight="1" outlineLevel="1">
      <c r="A29" s="315"/>
      <c r="B29" s="176"/>
      <c r="C29" s="325"/>
      <c r="D29" s="54"/>
      <c r="E29" s="54"/>
      <c r="F29" s="54"/>
      <c r="G29" s="54"/>
      <c r="H29" s="159"/>
      <c r="I29" s="54"/>
      <c r="J29" s="54"/>
      <c r="K29" s="54"/>
      <c r="L29" s="54"/>
      <c r="M29" s="54"/>
      <c r="N29" s="12"/>
      <c r="O29" s="42"/>
    </row>
    <row r="30" spans="1:15">
      <c r="A30" s="34"/>
      <c r="B30" s="34"/>
      <c r="C30" s="34"/>
      <c r="D30" s="34"/>
      <c r="E30" s="34"/>
      <c r="F30" s="34"/>
      <c r="G30" s="34"/>
      <c r="H30" s="231"/>
      <c r="I30" s="34"/>
      <c r="J30" s="34"/>
      <c r="K30" s="34"/>
      <c r="L30" s="34"/>
      <c r="M30" s="34"/>
      <c r="N30" s="34"/>
      <c r="O30" s="42"/>
    </row>
    <row r="31" spans="1:15" ht="36.75" customHeight="1">
      <c r="A31" s="310" t="str">
        <f>'Aree di rischio per processi'!A75</f>
        <v>C.2.7.2 Gestione controlli prodotti delle filiere del made in Italy e organismi di controllo</v>
      </c>
      <c r="B31" s="311"/>
      <c r="C31" s="311"/>
      <c r="D31" s="311"/>
      <c r="E31" s="194"/>
      <c r="F31" s="52"/>
      <c r="G31" s="53" t="str">
        <f>IF(B34=0,"--",IF(C34&lt;10,"Basso",IF(C34&lt;18,"Medio",IF(C34&lt;25.1,"Alto",""))))</f>
        <v>Basso</v>
      </c>
      <c r="H31" s="216">
        <f>C34</f>
        <v>4.125</v>
      </c>
      <c r="I31" s="34"/>
      <c r="J31" s="34"/>
      <c r="K31" s="34"/>
      <c r="L31" s="34"/>
      <c r="M31" s="34"/>
      <c r="N31" s="34"/>
      <c r="O31" s="42"/>
    </row>
    <row r="32" spans="1:15" ht="51" customHeight="1" outlineLevel="1">
      <c r="A32" s="312" t="str">
        <f>A31</f>
        <v>C.2.7.2 Gestione controlli prodotti delle filiere del made in Italy e organismi di controllo</v>
      </c>
      <c r="B32" s="316" t="s">
        <v>134</v>
      </c>
      <c r="C32" s="317"/>
      <c r="D32" s="167" t="s">
        <v>298</v>
      </c>
      <c r="E32" s="18" t="s">
        <v>274</v>
      </c>
      <c r="F32" s="167" t="s">
        <v>273</v>
      </c>
      <c r="G32" s="214" t="s">
        <v>0</v>
      </c>
      <c r="H32" s="309" t="s">
        <v>422</v>
      </c>
      <c r="I32" s="320"/>
      <c r="J32" s="321" t="s">
        <v>423</v>
      </c>
      <c r="K32" s="320"/>
      <c r="L32" s="308" t="s">
        <v>157</v>
      </c>
      <c r="M32" s="308" t="s">
        <v>158</v>
      </c>
      <c r="N32" s="320" t="s">
        <v>133</v>
      </c>
      <c r="O32" s="42"/>
    </row>
    <row r="33" spans="1:15" ht="20.100000000000001" customHeight="1" outlineLevel="1">
      <c r="A33" s="313"/>
      <c r="B33" s="318"/>
      <c r="C33" s="319"/>
      <c r="D33" s="32" t="s">
        <v>425</v>
      </c>
      <c r="E33" s="32" t="s">
        <v>420</v>
      </c>
      <c r="F33" s="32" t="s">
        <v>421</v>
      </c>
      <c r="G33" s="32" t="s">
        <v>420</v>
      </c>
      <c r="H33" s="224" t="s">
        <v>2</v>
      </c>
      <c r="I33" s="44" t="s">
        <v>3</v>
      </c>
      <c r="J33" s="44" t="s">
        <v>2</v>
      </c>
      <c r="K33" s="44" t="s">
        <v>3</v>
      </c>
      <c r="L33" s="309"/>
      <c r="M33" s="309"/>
      <c r="N33" s="320"/>
      <c r="O33" s="42"/>
    </row>
    <row r="34" spans="1:15" ht="153" outlineLevel="1">
      <c r="A34" s="313"/>
      <c r="B34" s="202" t="s">
        <v>155</v>
      </c>
      <c r="C34" s="322">
        <f>B35*B38</f>
        <v>4.125</v>
      </c>
      <c r="D34" s="54"/>
      <c r="E34" s="54" t="s">
        <v>373</v>
      </c>
      <c r="F34" s="54" t="str">
        <f>VLOOKUP(E34,'Catalogo rischi'!$A$113:$B$122,2,FALSE)</f>
        <v>CR.3 Conflitto di interessi</v>
      </c>
      <c r="G34" s="54" t="s">
        <v>130</v>
      </c>
      <c r="H34" s="159" t="s">
        <v>389</v>
      </c>
      <c r="I34" s="54" t="s">
        <v>164</v>
      </c>
      <c r="J34" s="54" t="s">
        <v>381</v>
      </c>
      <c r="K34" s="54"/>
      <c r="L34" s="54" t="s">
        <v>613</v>
      </c>
      <c r="M34" s="54" t="s">
        <v>705</v>
      </c>
      <c r="N34" s="12" t="s">
        <v>706</v>
      </c>
      <c r="O34" s="42"/>
    </row>
    <row r="35" spans="1:15" ht="18" customHeight="1" outlineLevel="1">
      <c r="A35" s="313"/>
      <c r="B35" s="203">
        <f>SUM(E!B102:B143)/6</f>
        <v>1.8333333333333333</v>
      </c>
      <c r="C35" s="323"/>
      <c r="D35" s="54"/>
      <c r="E35" s="54"/>
      <c r="F35" s="54"/>
      <c r="G35" s="54"/>
      <c r="H35" s="159"/>
      <c r="I35" s="54"/>
      <c r="J35" s="54"/>
      <c r="K35" s="54"/>
      <c r="L35" s="54"/>
      <c r="M35" s="54"/>
      <c r="N35" s="12"/>
      <c r="O35" s="42"/>
    </row>
    <row r="36" spans="1:15" ht="18" customHeight="1" outlineLevel="1">
      <c r="A36" s="313"/>
      <c r="B36" s="205"/>
      <c r="C36" s="323"/>
      <c r="D36" s="54"/>
      <c r="E36" s="54"/>
      <c r="F36" s="54"/>
      <c r="G36" s="54"/>
      <c r="H36" s="159"/>
      <c r="I36" s="54"/>
      <c r="J36" s="54"/>
      <c r="K36" s="54"/>
      <c r="L36" s="54"/>
      <c r="M36" s="54"/>
      <c r="N36" s="12"/>
      <c r="O36" s="42"/>
    </row>
    <row r="37" spans="1:15" ht="18" customHeight="1" outlineLevel="1">
      <c r="A37" s="313"/>
      <c r="B37" s="205" t="s">
        <v>101</v>
      </c>
      <c r="C37" s="323"/>
      <c r="D37" s="54"/>
      <c r="E37" s="54"/>
      <c r="F37" s="54"/>
      <c r="G37" s="54"/>
      <c r="H37" s="159"/>
      <c r="I37" s="54"/>
      <c r="J37" s="54"/>
      <c r="K37" s="54"/>
      <c r="L37" s="54"/>
      <c r="M37" s="54"/>
      <c r="N37" s="12"/>
      <c r="O37" s="42"/>
    </row>
    <row r="38" spans="1:15" ht="18" customHeight="1" outlineLevel="1">
      <c r="A38" s="313"/>
      <c r="B38" s="204">
        <f>SUM(E!E102:F130)/4</f>
        <v>2.25</v>
      </c>
      <c r="C38" s="323"/>
      <c r="D38" s="54"/>
      <c r="E38" s="54"/>
      <c r="F38" s="54"/>
      <c r="G38" s="54"/>
      <c r="H38" s="159"/>
      <c r="I38" s="54"/>
      <c r="J38" s="54"/>
      <c r="K38" s="54"/>
      <c r="L38" s="54"/>
      <c r="M38" s="54"/>
      <c r="N38" s="12"/>
      <c r="O38" s="42"/>
    </row>
    <row r="39" spans="1:15" ht="18" customHeight="1" outlineLevel="1">
      <c r="A39" s="313"/>
      <c r="B39" s="89"/>
      <c r="C39" s="323"/>
      <c r="D39" s="54"/>
      <c r="E39" s="54"/>
      <c r="F39" s="54"/>
      <c r="G39" s="54"/>
      <c r="H39" s="159"/>
      <c r="I39" s="54"/>
      <c r="J39" s="54"/>
      <c r="K39" s="54"/>
      <c r="L39" s="54"/>
      <c r="M39" s="54"/>
      <c r="N39" s="12"/>
      <c r="O39" s="42"/>
    </row>
    <row r="40" spans="1:15" ht="18" customHeight="1" outlineLevel="1">
      <c r="A40" s="313"/>
      <c r="B40" s="89"/>
      <c r="C40" s="323"/>
      <c r="D40" s="54"/>
      <c r="E40" s="54"/>
      <c r="F40" s="54"/>
      <c r="G40" s="54"/>
      <c r="H40" s="159"/>
      <c r="I40" s="54"/>
      <c r="J40" s="54"/>
      <c r="K40" s="54"/>
      <c r="L40" s="54"/>
      <c r="M40" s="54"/>
      <c r="N40" s="12"/>
      <c r="O40" s="42"/>
    </row>
    <row r="41" spans="1:15" ht="18" customHeight="1" outlineLevel="1">
      <c r="A41" s="313"/>
      <c r="B41" s="264"/>
      <c r="C41" s="323"/>
      <c r="D41" s="54"/>
      <c r="E41" s="54"/>
      <c r="F41" s="54"/>
      <c r="G41" s="54"/>
      <c r="H41" s="159"/>
      <c r="I41" s="54"/>
      <c r="J41" s="54"/>
      <c r="K41" s="54"/>
      <c r="L41" s="54"/>
      <c r="M41" s="54"/>
      <c r="N41" s="12"/>
      <c r="O41" s="42"/>
    </row>
    <row r="42" spans="1:15" ht="18" customHeight="1" outlineLevel="1">
      <c r="A42" s="313"/>
      <c r="B42" s="89"/>
      <c r="C42" s="323"/>
      <c r="D42" s="54"/>
      <c r="E42" s="54"/>
      <c r="F42" s="54"/>
      <c r="G42" s="54"/>
      <c r="H42" s="159"/>
      <c r="I42" s="54"/>
      <c r="J42" s="54"/>
      <c r="K42" s="54"/>
      <c r="L42" s="54"/>
      <c r="M42" s="54"/>
      <c r="N42" s="12"/>
      <c r="O42" s="42"/>
    </row>
    <row r="43" spans="1:15" ht="18" customHeight="1" outlineLevel="1">
      <c r="A43" s="315"/>
      <c r="B43" s="176"/>
      <c r="C43" s="325"/>
      <c r="D43" s="54"/>
      <c r="E43" s="54"/>
      <c r="F43" s="54"/>
      <c r="G43" s="54"/>
      <c r="H43" s="159"/>
      <c r="I43" s="54"/>
      <c r="J43" s="54"/>
      <c r="K43" s="54"/>
      <c r="L43" s="54"/>
      <c r="M43" s="54"/>
      <c r="N43" s="12"/>
      <c r="O43" s="42"/>
    </row>
    <row r="44" spans="1:15">
      <c r="A44" s="34"/>
      <c r="B44" s="34"/>
      <c r="C44" s="34"/>
      <c r="D44" s="34"/>
      <c r="E44" s="34"/>
      <c r="F44" s="34"/>
      <c r="G44" s="34"/>
      <c r="H44" s="231"/>
      <c r="I44" s="34"/>
      <c r="J44" s="34"/>
      <c r="K44" s="34"/>
      <c r="L44" s="34"/>
      <c r="M44" s="34"/>
      <c r="N44" s="34"/>
      <c r="O44" s="42"/>
    </row>
    <row r="45" spans="1:15" ht="20.25" customHeight="1">
      <c r="A45" s="310" t="str">
        <f>'Aree di rischio per processi'!A76</f>
        <v>C.2.7.3 Regolamentazione del mercato</v>
      </c>
      <c r="B45" s="311"/>
      <c r="C45" s="311"/>
      <c r="D45" s="311"/>
      <c r="E45" s="175"/>
      <c r="F45" s="52"/>
      <c r="G45" s="53" t="str">
        <f>IF(B48=0,"--",IF(C48&lt;10,"Basso",IF(C48&lt;18,"Medio",IF(C48&lt;25.1,"Alto",""))))</f>
        <v>Basso</v>
      </c>
      <c r="H45" s="216">
        <f>C48</f>
        <v>3.7916666666666665</v>
      </c>
      <c r="I45" s="34"/>
      <c r="J45" s="34"/>
      <c r="K45" s="34"/>
      <c r="L45" s="34"/>
      <c r="M45" s="34"/>
      <c r="N45" s="34"/>
      <c r="O45" s="42"/>
    </row>
    <row r="46" spans="1:15" ht="51" customHeight="1" outlineLevel="1">
      <c r="A46" s="312" t="str">
        <f>A45</f>
        <v>C.2.7.3 Regolamentazione del mercato</v>
      </c>
      <c r="B46" s="316" t="s">
        <v>134</v>
      </c>
      <c r="C46" s="317"/>
      <c r="D46" s="167" t="s">
        <v>298</v>
      </c>
      <c r="E46" s="18" t="s">
        <v>274</v>
      </c>
      <c r="F46" s="167" t="s">
        <v>273</v>
      </c>
      <c r="G46" s="214" t="s">
        <v>0</v>
      </c>
      <c r="H46" s="309" t="s">
        <v>422</v>
      </c>
      <c r="I46" s="320"/>
      <c r="J46" s="321" t="s">
        <v>423</v>
      </c>
      <c r="K46" s="320"/>
      <c r="L46" s="308" t="s">
        <v>157</v>
      </c>
      <c r="M46" s="308" t="s">
        <v>158</v>
      </c>
      <c r="N46" s="320" t="s">
        <v>133</v>
      </c>
      <c r="O46" s="42"/>
    </row>
    <row r="47" spans="1:15" ht="20.100000000000001" customHeight="1" outlineLevel="1">
      <c r="A47" s="313"/>
      <c r="B47" s="318"/>
      <c r="C47" s="319"/>
      <c r="D47" s="32" t="s">
        <v>425</v>
      </c>
      <c r="E47" s="32" t="s">
        <v>420</v>
      </c>
      <c r="F47" s="32" t="s">
        <v>421</v>
      </c>
      <c r="G47" s="32" t="s">
        <v>420</v>
      </c>
      <c r="H47" s="224" t="s">
        <v>2</v>
      </c>
      <c r="I47" s="44" t="s">
        <v>3</v>
      </c>
      <c r="J47" s="44" t="s">
        <v>2</v>
      </c>
      <c r="K47" s="44" t="s">
        <v>3</v>
      </c>
      <c r="L47" s="309"/>
      <c r="M47" s="309"/>
      <c r="N47" s="320"/>
      <c r="O47" s="42"/>
    </row>
    <row r="48" spans="1:15" ht="153" outlineLevel="1">
      <c r="A48" s="313"/>
      <c r="B48" s="202" t="s">
        <v>155</v>
      </c>
      <c r="C48" s="322">
        <f>B49*B52</f>
        <v>3.7916666666666665</v>
      </c>
      <c r="D48" s="54"/>
      <c r="E48" s="54" t="s">
        <v>369</v>
      </c>
      <c r="F48" s="54" t="str">
        <f>VLOOKUP(E48,'Catalogo rischi'!$A$113:$B$122,2,FALSE)</f>
        <v>CR.6 Uso improprio o distorto della discrezionalità</v>
      </c>
      <c r="G48" s="54" t="s">
        <v>130</v>
      </c>
      <c r="H48" s="159" t="s">
        <v>404</v>
      </c>
      <c r="I48" s="54" t="s">
        <v>164</v>
      </c>
      <c r="J48" s="54"/>
      <c r="K48" s="54"/>
      <c r="L48" s="54" t="s">
        <v>613</v>
      </c>
      <c r="M48" s="54" t="s">
        <v>707</v>
      </c>
      <c r="N48" s="12" t="s">
        <v>708</v>
      </c>
      <c r="O48" s="42"/>
    </row>
    <row r="49" spans="1:15" ht="18" customHeight="1" outlineLevel="1">
      <c r="A49" s="313"/>
      <c r="B49" s="203">
        <f>SUM(E!B151:B192)/6</f>
        <v>2.1666666666666665</v>
      </c>
      <c r="C49" s="323"/>
      <c r="D49" s="54"/>
      <c r="E49" s="54"/>
      <c r="F49" s="54"/>
      <c r="G49" s="54"/>
      <c r="H49" s="159"/>
      <c r="I49" s="54"/>
      <c r="J49" s="54"/>
      <c r="K49" s="54"/>
      <c r="L49" s="54"/>
      <c r="M49" s="54"/>
      <c r="N49" s="12"/>
      <c r="O49" s="42"/>
    </row>
    <row r="50" spans="1:15" ht="18" customHeight="1" outlineLevel="1">
      <c r="A50" s="313"/>
      <c r="B50" s="205"/>
      <c r="C50" s="323"/>
      <c r="D50" s="54"/>
      <c r="E50" s="54"/>
      <c r="F50" s="54"/>
      <c r="G50" s="54"/>
      <c r="H50" s="159"/>
      <c r="I50" s="54"/>
      <c r="J50" s="54"/>
      <c r="K50" s="54"/>
      <c r="L50" s="54"/>
      <c r="M50" s="54"/>
      <c r="N50" s="12"/>
      <c r="O50" s="42"/>
    </row>
    <row r="51" spans="1:15" ht="18" customHeight="1" outlineLevel="1">
      <c r="A51" s="313"/>
      <c r="B51" s="205" t="s">
        <v>101</v>
      </c>
      <c r="C51" s="323"/>
      <c r="D51" s="54"/>
      <c r="E51" s="54"/>
      <c r="F51" s="54"/>
      <c r="G51" s="54"/>
      <c r="H51" s="159"/>
      <c r="I51" s="54"/>
      <c r="J51" s="54"/>
      <c r="K51" s="54"/>
      <c r="L51" s="54"/>
      <c r="M51" s="54"/>
      <c r="N51" s="12"/>
      <c r="O51" s="42"/>
    </row>
    <row r="52" spans="1:15" ht="18" customHeight="1" outlineLevel="1">
      <c r="A52" s="313"/>
      <c r="B52" s="204">
        <f>SUM(E!E151:E179)/4</f>
        <v>1.75</v>
      </c>
      <c r="C52" s="323"/>
      <c r="D52" s="54"/>
      <c r="E52" s="54"/>
      <c r="F52" s="54"/>
      <c r="G52" s="54"/>
      <c r="H52" s="159"/>
      <c r="I52" s="54"/>
      <c r="J52" s="54"/>
      <c r="K52" s="54"/>
      <c r="L52" s="54"/>
      <c r="M52" s="54"/>
      <c r="N52" s="12"/>
      <c r="O52" s="42"/>
    </row>
    <row r="53" spans="1:15" ht="18" customHeight="1" outlineLevel="1">
      <c r="A53" s="313"/>
      <c r="B53" s="89"/>
      <c r="C53" s="323"/>
      <c r="D53" s="54"/>
      <c r="E53" s="54"/>
      <c r="F53" s="54"/>
      <c r="G53" s="54"/>
      <c r="H53" s="159"/>
      <c r="I53" s="54"/>
      <c r="J53" s="54"/>
      <c r="K53" s="54"/>
      <c r="L53" s="54"/>
      <c r="M53" s="54"/>
      <c r="N53" s="12"/>
      <c r="O53" s="42"/>
    </row>
    <row r="54" spans="1:15" ht="18" customHeight="1" outlineLevel="1">
      <c r="A54" s="313"/>
      <c r="B54" s="89"/>
      <c r="C54" s="323"/>
      <c r="D54" s="54"/>
      <c r="E54" s="54"/>
      <c r="F54" s="54"/>
      <c r="G54" s="54"/>
      <c r="H54" s="159"/>
      <c r="I54" s="54"/>
      <c r="J54" s="54"/>
      <c r="K54" s="54"/>
      <c r="L54" s="54"/>
      <c r="M54" s="54"/>
      <c r="N54" s="12"/>
      <c r="O54" s="42"/>
    </row>
    <row r="55" spans="1:15" ht="18" customHeight="1" outlineLevel="1">
      <c r="A55" s="313"/>
      <c r="B55" s="264"/>
      <c r="C55" s="323"/>
      <c r="D55" s="54"/>
      <c r="E55" s="54"/>
      <c r="F55" s="54"/>
      <c r="G55" s="54"/>
      <c r="H55" s="159"/>
      <c r="I55" s="54"/>
      <c r="J55" s="54"/>
      <c r="K55" s="54"/>
      <c r="L55" s="54"/>
      <c r="M55" s="54"/>
      <c r="N55" s="12"/>
      <c r="O55" s="42"/>
    </row>
    <row r="56" spans="1:15" ht="18" customHeight="1" outlineLevel="1">
      <c r="A56" s="313"/>
      <c r="B56" s="89"/>
      <c r="C56" s="323"/>
      <c r="D56" s="54"/>
      <c r="E56" s="54"/>
      <c r="F56" s="54"/>
      <c r="G56" s="54"/>
      <c r="H56" s="159"/>
      <c r="I56" s="54"/>
      <c r="J56" s="54"/>
      <c r="K56" s="54"/>
      <c r="L56" s="54"/>
      <c r="M56" s="54"/>
      <c r="N56" s="12"/>
      <c r="O56" s="42"/>
    </row>
    <row r="57" spans="1:15" ht="18" customHeight="1" outlineLevel="1">
      <c r="A57" s="315"/>
      <c r="B57" s="176"/>
      <c r="C57" s="325"/>
      <c r="D57" s="54"/>
      <c r="E57" s="54"/>
      <c r="F57" s="54"/>
      <c r="G57" s="54"/>
      <c r="H57" s="159"/>
      <c r="I57" s="54"/>
      <c r="J57" s="54"/>
      <c r="K57" s="54"/>
      <c r="L57" s="54"/>
      <c r="M57" s="54"/>
      <c r="N57" s="12"/>
      <c r="O57" s="42"/>
    </row>
    <row r="58" spans="1:15">
      <c r="A58" s="34"/>
      <c r="B58" s="34"/>
      <c r="C58" s="34"/>
      <c r="D58" s="34"/>
      <c r="E58" s="34"/>
      <c r="F58" s="34"/>
      <c r="G58" s="34"/>
      <c r="H58" s="231"/>
      <c r="I58" s="34"/>
      <c r="J58" s="34"/>
      <c r="K58" s="34"/>
      <c r="L58" s="34"/>
      <c r="M58" s="34"/>
      <c r="N58" s="34"/>
      <c r="O58" s="42"/>
    </row>
    <row r="59" spans="1:15" ht="20.25" customHeight="1">
      <c r="A59" s="310" t="str">
        <f>'Aree di rischio per processi'!A77</f>
        <v>C.2.7.4 Verifica clausole inique e vessatorie</v>
      </c>
      <c r="B59" s="311"/>
      <c r="C59" s="311"/>
      <c r="D59" s="311"/>
      <c r="E59" s="175"/>
      <c r="F59" s="52"/>
      <c r="G59" s="53" t="str">
        <f>IF(B62=0,"--",IF(C62&lt;10,"Basso",IF(C62&lt;18,"Medio",IF(C62&lt;25.1,"Alto",""))))</f>
        <v>Basso</v>
      </c>
      <c r="H59" s="216">
        <f>C62</f>
        <v>5.25</v>
      </c>
      <c r="I59" s="34"/>
      <c r="J59" s="34"/>
      <c r="K59" s="34"/>
      <c r="L59" s="34"/>
      <c r="M59" s="34"/>
      <c r="N59" s="34"/>
      <c r="O59" s="42"/>
    </row>
    <row r="60" spans="1:15" ht="51" customHeight="1" outlineLevel="1">
      <c r="A60" s="312" t="str">
        <f>A59</f>
        <v>C.2.7.4 Verifica clausole inique e vessatorie</v>
      </c>
      <c r="B60" s="316" t="s">
        <v>134</v>
      </c>
      <c r="C60" s="317"/>
      <c r="D60" s="167" t="s">
        <v>298</v>
      </c>
      <c r="E60" s="18" t="s">
        <v>274</v>
      </c>
      <c r="F60" s="167" t="s">
        <v>273</v>
      </c>
      <c r="G60" s="214" t="s">
        <v>0</v>
      </c>
      <c r="H60" s="309" t="s">
        <v>422</v>
      </c>
      <c r="I60" s="320"/>
      <c r="J60" s="321" t="s">
        <v>423</v>
      </c>
      <c r="K60" s="320"/>
      <c r="L60" s="308" t="s">
        <v>157</v>
      </c>
      <c r="M60" s="308" t="s">
        <v>158</v>
      </c>
      <c r="N60" s="320" t="s">
        <v>133</v>
      </c>
      <c r="O60" s="42"/>
    </row>
    <row r="61" spans="1:15" ht="20.100000000000001" customHeight="1" outlineLevel="1">
      <c r="A61" s="313"/>
      <c r="B61" s="318"/>
      <c r="C61" s="319"/>
      <c r="D61" s="32" t="s">
        <v>425</v>
      </c>
      <c r="E61" s="32" t="s">
        <v>420</v>
      </c>
      <c r="F61" s="32" t="s">
        <v>421</v>
      </c>
      <c r="G61" s="32" t="s">
        <v>420</v>
      </c>
      <c r="H61" s="224" t="s">
        <v>2</v>
      </c>
      <c r="I61" s="44" t="s">
        <v>3</v>
      </c>
      <c r="J61" s="44" t="s">
        <v>2</v>
      </c>
      <c r="K61" s="44" t="s">
        <v>3</v>
      </c>
      <c r="L61" s="309"/>
      <c r="M61" s="309"/>
      <c r="N61" s="320"/>
      <c r="O61" s="42"/>
    </row>
    <row r="62" spans="1:15" ht="153" outlineLevel="1">
      <c r="A62" s="313"/>
      <c r="B62" s="202" t="s">
        <v>155</v>
      </c>
      <c r="C62" s="322">
        <f>B63*B66</f>
        <v>5.25</v>
      </c>
      <c r="D62" s="54"/>
      <c r="E62" s="54" t="s">
        <v>377</v>
      </c>
      <c r="F62" s="54" t="str">
        <f>VLOOKUP(E62,'Catalogo rischi'!$A$113:$B$122,2,FALSE)</f>
        <v>CR.3 Conflitto di interessi</v>
      </c>
      <c r="G62" s="54" t="s">
        <v>130</v>
      </c>
      <c r="H62" s="159" t="s">
        <v>389</v>
      </c>
      <c r="I62" s="54" t="s">
        <v>164</v>
      </c>
      <c r="J62" s="54" t="s">
        <v>381</v>
      </c>
      <c r="K62" s="54"/>
      <c r="L62" s="54" t="s">
        <v>709</v>
      </c>
      <c r="M62" s="54" t="s">
        <v>710</v>
      </c>
      <c r="N62" s="12" t="s">
        <v>711</v>
      </c>
      <c r="O62" s="42"/>
    </row>
    <row r="63" spans="1:15" ht="18" customHeight="1" outlineLevel="1">
      <c r="A63" s="313"/>
      <c r="B63" s="203">
        <f>SUM(E!B199:B241)/6</f>
        <v>2.3333333333333335</v>
      </c>
      <c r="C63" s="323"/>
      <c r="D63" s="54"/>
      <c r="E63" s="54"/>
      <c r="F63" s="54"/>
      <c r="G63" s="54"/>
      <c r="H63" s="159"/>
      <c r="I63" s="54"/>
      <c r="J63" s="54"/>
      <c r="K63" s="54"/>
      <c r="L63" s="54"/>
      <c r="M63" s="54"/>
      <c r="N63" s="12"/>
      <c r="O63" s="42"/>
    </row>
    <row r="64" spans="1:15" ht="18" customHeight="1" outlineLevel="1">
      <c r="A64" s="313"/>
      <c r="B64" s="205"/>
      <c r="C64" s="323"/>
      <c r="D64" s="54"/>
      <c r="E64" s="54"/>
      <c r="F64" s="54"/>
      <c r="G64" s="54"/>
      <c r="H64" s="159"/>
      <c r="I64" s="54"/>
      <c r="J64" s="54"/>
      <c r="K64" s="54"/>
      <c r="L64" s="54"/>
      <c r="M64" s="54"/>
      <c r="N64" s="12"/>
      <c r="O64" s="42"/>
    </row>
    <row r="65" spans="1:15" ht="18" customHeight="1" outlineLevel="1">
      <c r="A65" s="313"/>
      <c r="B65" s="205" t="s">
        <v>101</v>
      </c>
      <c r="C65" s="323"/>
      <c r="D65" s="54"/>
      <c r="E65" s="54"/>
      <c r="F65" s="54"/>
      <c r="G65" s="54"/>
      <c r="H65" s="159"/>
      <c r="I65" s="54"/>
      <c r="J65" s="54"/>
      <c r="K65" s="54"/>
      <c r="L65" s="54"/>
      <c r="M65" s="54"/>
      <c r="N65" s="12"/>
      <c r="O65" s="42"/>
    </row>
    <row r="66" spans="1:15" ht="18" customHeight="1" outlineLevel="1">
      <c r="A66" s="313"/>
      <c r="B66" s="204">
        <f>SUM(E!E199:F227)/4</f>
        <v>2.25</v>
      </c>
      <c r="C66" s="323"/>
      <c r="D66" s="54"/>
      <c r="E66" s="54"/>
      <c r="F66" s="54"/>
      <c r="G66" s="54"/>
      <c r="H66" s="159"/>
      <c r="I66" s="54"/>
      <c r="J66" s="54"/>
      <c r="K66" s="54"/>
      <c r="L66" s="54"/>
      <c r="M66" s="54"/>
      <c r="N66" s="12"/>
      <c r="O66" s="42"/>
    </row>
    <row r="67" spans="1:15" ht="18" customHeight="1" outlineLevel="1">
      <c r="A67" s="313"/>
      <c r="B67" s="205"/>
      <c r="C67" s="323"/>
      <c r="D67" s="54"/>
      <c r="E67" s="54"/>
      <c r="F67" s="54"/>
      <c r="G67" s="54"/>
      <c r="H67" s="159"/>
      <c r="I67" s="54"/>
      <c r="J67" s="54"/>
      <c r="K67" s="54"/>
      <c r="L67" s="54"/>
      <c r="M67" s="54"/>
      <c r="N67" s="12"/>
      <c r="O67" s="42"/>
    </row>
    <row r="68" spans="1:15" ht="18" customHeight="1" outlineLevel="1">
      <c r="A68" s="313"/>
      <c r="B68" s="89"/>
      <c r="C68" s="323"/>
      <c r="D68" s="54"/>
      <c r="E68" s="54"/>
      <c r="F68" s="54"/>
      <c r="G68" s="54"/>
      <c r="H68" s="159"/>
      <c r="I68" s="54"/>
      <c r="J68" s="54"/>
      <c r="K68" s="54"/>
      <c r="L68" s="54"/>
      <c r="M68" s="54"/>
      <c r="N68" s="12"/>
      <c r="O68" s="42"/>
    </row>
    <row r="69" spans="1:15" ht="18" customHeight="1" outlineLevel="1">
      <c r="A69" s="313"/>
      <c r="B69" s="264"/>
      <c r="C69" s="323"/>
      <c r="D69" s="54"/>
      <c r="E69" s="54"/>
      <c r="F69" s="54"/>
      <c r="G69" s="54"/>
      <c r="H69" s="159"/>
      <c r="I69" s="54"/>
      <c r="J69" s="54"/>
      <c r="K69" s="54"/>
      <c r="L69" s="54"/>
      <c r="M69" s="54"/>
      <c r="N69" s="12"/>
      <c r="O69" s="42"/>
    </row>
    <row r="70" spans="1:15" ht="18" customHeight="1" outlineLevel="1">
      <c r="A70" s="313"/>
      <c r="B70" s="89"/>
      <c r="C70" s="323"/>
      <c r="D70" s="54"/>
      <c r="E70" s="54"/>
      <c r="F70" s="54"/>
      <c r="G70" s="54"/>
      <c r="H70" s="159"/>
      <c r="I70" s="54"/>
      <c r="J70" s="54"/>
      <c r="K70" s="54"/>
      <c r="L70" s="54"/>
      <c r="M70" s="54"/>
      <c r="N70" s="12"/>
      <c r="O70" s="42"/>
    </row>
    <row r="71" spans="1:15" ht="18" customHeight="1" outlineLevel="1">
      <c r="A71" s="315"/>
      <c r="B71" s="176"/>
      <c r="C71" s="325"/>
      <c r="D71" s="54"/>
      <c r="E71" s="54"/>
      <c r="F71" s="54"/>
      <c r="G71" s="54"/>
      <c r="H71" s="159"/>
      <c r="I71" s="54"/>
      <c r="J71" s="54"/>
      <c r="K71" s="54"/>
      <c r="L71" s="54"/>
      <c r="M71" s="54"/>
      <c r="N71" s="12"/>
      <c r="O71" s="42"/>
    </row>
    <row r="72" spans="1:15">
      <c r="A72" s="34"/>
      <c r="B72" s="34"/>
      <c r="C72" s="34"/>
      <c r="D72" s="34"/>
      <c r="E72" s="34"/>
      <c r="F72" s="34"/>
      <c r="G72" s="34"/>
      <c r="H72" s="231"/>
      <c r="I72" s="34"/>
      <c r="J72" s="34"/>
      <c r="K72" s="34"/>
      <c r="L72" s="34"/>
      <c r="M72" s="34"/>
      <c r="N72" s="34"/>
      <c r="O72" s="42"/>
    </row>
    <row r="73" spans="1:15" ht="22.5" customHeight="1">
      <c r="A73" s="310" t="str">
        <f>'Aree di rischio per processi'!A78</f>
        <v>C.2.7.5 Manifestazioni a premio</v>
      </c>
      <c r="B73" s="311"/>
      <c r="C73" s="311"/>
      <c r="D73" s="311"/>
      <c r="E73" s="175"/>
      <c r="F73" s="52"/>
      <c r="G73" s="53" t="str">
        <f>IF(B76=0,"--",IF(C76&lt;10,"Basso",IF(C76&lt;18,"Medio",IF(C76&lt;25.1,"Alto",""))))</f>
        <v>Basso</v>
      </c>
      <c r="H73" s="216">
        <f>C76</f>
        <v>4.333333333333333</v>
      </c>
      <c r="I73" s="34"/>
      <c r="J73" s="34"/>
      <c r="K73" s="34"/>
      <c r="L73" s="34"/>
      <c r="M73" s="34"/>
      <c r="N73" s="34"/>
      <c r="O73" s="42"/>
    </row>
    <row r="74" spans="1:15" ht="51" customHeight="1" outlineLevel="1">
      <c r="A74" s="312" t="str">
        <f>A73</f>
        <v>C.2.7.5 Manifestazioni a premio</v>
      </c>
      <c r="B74" s="316" t="s">
        <v>134</v>
      </c>
      <c r="C74" s="317"/>
      <c r="D74" s="167" t="s">
        <v>298</v>
      </c>
      <c r="E74" s="18" t="s">
        <v>274</v>
      </c>
      <c r="F74" s="167" t="s">
        <v>273</v>
      </c>
      <c r="G74" s="214" t="s">
        <v>0</v>
      </c>
      <c r="H74" s="309" t="s">
        <v>422</v>
      </c>
      <c r="I74" s="320"/>
      <c r="J74" s="321" t="s">
        <v>423</v>
      </c>
      <c r="K74" s="320"/>
      <c r="L74" s="308" t="s">
        <v>157</v>
      </c>
      <c r="M74" s="308" t="s">
        <v>158</v>
      </c>
      <c r="N74" s="320" t="s">
        <v>133</v>
      </c>
      <c r="O74" s="42"/>
    </row>
    <row r="75" spans="1:15" ht="20.100000000000001" customHeight="1" outlineLevel="1">
      <c r="A75" s="313"/>
      <c r="B75" s="318"/>
      <c r="C75" s="319"/>
      <c r="D75" s="32" t="s">
        <v>425</v>
      </c>
      <c r="E75" s="32" t="s">
        <v>420</v>
      </c>
      <c r="F75" s="32" t="s">
        <v>421</v>
      </c>
      <c r="G75" s="32" t="s">
        <v>420</v>
      </c>
      <c r="H75" s="224" t="s">
        <v>2</v>
      </c>
      <c r="I75" s="44" t="s">
        <v>3</v>
      </c>
      <c r="J75" s="44" t="s">
        <v>2</v>
      </c>
      <c r="K75" s="44" t="s">
        <v>3</v>
      </c>
      <c r="L75" s="309"/>
      <c r="M75" s="309"/>
      <c r="N75" s="320"/>
      <c r="O75" s="42"/>
    </row>
    <row r="76" spans="1:15" ht="153" outlineLevel="1">
      <c r="A76" s="313"/>
      <c r="B76" s="202" t="s">
        <v>155</v>
      </c>
      <c r="C76" s="322">
        <f>B77*B80</f>
        <v>4.333333333333333</v>
      </c>
      <c r="D76" s="54"/>
      <c r="E76" s="54" t="s">
        <v>377</v>
      </c>
      <c r="F76" s="54" t="str">
        <f>VLOOKUP(E76,'Catalogo rischi'!$A$113:$B$122,2,FALSE)</f>
        <v>CR.3 Conflitto di interessi</v>
      </c>
      <c r="G76" s="54" t="s">
        <v>130</v>
      </c>
      <c r="H76" s="159" t="s">
        <v>389</v>
      </c>
      <c r="I76" s="54" t="s">
        <v>164</v>
      </c>
      <c r="J76" s="54" t="s">
        <v>381</v>
      </c>
      <c r="K76" s="54"/>
      <c r="L76" s="54" t="s">
        <v>712</v>
      </c>
      <c r="M76" s="54" t="s">
        <v>713</v>
      </c>
      <c r="N76" s="12" t="s">
        <v>706</v>
      </c>
      <c r="O76" s="42"/>
    </row>
    <row r="77" spans="1:15" ht="18" customHeight="1" outlineLevel="1">
      <c r="A77" s="313"/>
      <c r="B77" s="203">
        <f>SUM(E!B247:B288)/6</f>
        <v>2.1666666666666665</v>
      </c>
      <c r="C77" s="323"/>
      <c r="D77" s="54"/>
      <c r="E77" s="54"/>
      <c r="F77" s="54"/>
      <c r="G77" s="54"/>
      <c r="H77" s="159"/>
      <c r="I77" s="54"/>
      <c r="J77" s="54"/>
      <c r="K77" s="54"/>
      <c r="L77" s="54"/>
      <c r="M77" s="54"/>
      <c r="N77" s="12"/>
      <c r="O77" s="42"/>
    </row>
    <row r="78" spans="1:15" ht="18" customHeight="1" outlineLevel="1">
      <c r="A78" s="313"/>
      <c r="B78" s="205"/>
      <c r="C78" s="323"/>
      <c r="D78" s="54"/>
      <c r="E78" s="54"/>
      <c r="F78" s="54"/>
      <c r="G78" s="54"/>
      <c r="H78" s="159"/>
      <c r="I78" s="54"/>
      <c r="J78" s="54"/>
      <c r="K78" s="54"/>
      <c r="L78" s="54"/>
      <c r="M78" s="54"/>
      <c r="N78" s="12"/>
      <c r="O78" s="42"/>
    </row>
    <row r="79" spans="1:15" ht="18" customHeight="1" outlineLevel="1">
      <c r="A79" s="313"/>
      <c r="B79" s="205" t="s">
        <v>101</v>
      </c>
      <c r="C79" s="323"/>
      <c r="D79" s="54"/>
      <c r="E79" s="54"/>
      <c r="F79" s="54"/>
      <c r="G79" s="54"/>
      <c r="H79" s="159"/>
      <c r="I79" s="54"/>
      <c r="J79" s="54"/>
      <c r="K79" s="54"/>
      <c r="L79" s="54"/>
      <c r="M79" s="54"/>
      <c r="N79" s="12"/>
      <c r="O79" s="42"/>
    </row>
    <row r="80" spans="1:15" ht="18" customHeight="1" outlineLevel="1">
      <c r="A80" s="313"/>
      <c r="B80" s="204">
        <f>SUM(E!E247:E275)/4</f>
        <v>2</v>
      </c>
      <c r="C80" s="323"/>
      <c r="D80" s="54"/>
      <c r="E80" s="54"/>
      <c r="F80" s="54"/>
      <c r="G80" s="54"/>
      <c r="H80" s="159"/>
      <c r="I80" s="54"/>
      <c r="J80" s="54"/>
      <c r="K80" s="54"/>
      <c r="L80" s="54"/>
      <c r="M80" s="54"/>
      <c r="N80" s="12"/>
      <c r="O80" s="42"/>
    </row>
    <row r="81" spans="1:15" ht="18" customHeight="1" outlineLevel="1">
      <c r="A81" s="313"/>
      <c r="B81" s="89"/>
      <c r="C81" s="323"/>
      <c r="D81" s="54"/>
      <c r="E81" s="54"/>
      <c r="F81" s="54"/>
      <c r="G81" s="54"/>
      <c r="H81" s="159"/>
      <c r="I81" s="54"/>
      <c r="J81" s="54"/>
      <c r="K81" s="54"/>
      <c r="L81" s="54"/>
      <c r="M81" s="54"/>
      <c r="N81" s="12"/>
      <c r="O81" s="42"/>
    </row>
    <row r="82" spans="1:15" ht="18" customHeight="1" outlineLevel="1">
      <c r="A82" s="313"/>
      <c r="B82" s="89"/>
      <c r="C82" s="323"/>
      <c r="D82" s="54"/>
      <c r="E82" s="54"/>
      <c r="F82" s="54"/>
      <c r="G82" s="54"/>
      <c r="H82" s="159"/>
      <c r="I82" s="54"/>
      <c r="J82" s="54"/>
      <c r="K82" s="54"/>
      <c r="L82" s="54"/>
      <c r="M82" s="54"/>
      <c r="N82" s="12"/>
      <c r="O82" s="42"/>
    </row>
    <row r="83" spans="1:15" ht="18" customHeight="1" outlineLevel="1">
      <c r="A83" s="313"/>
      <c r="B83" s="264"/>
      <c r="C83" s="323"/>
      <c r="D83" s="54"/>
      <c r="E83" s="54"/>
      <c r="F83" s="54"/>
      <c r="G83" s="54"/>
      <c r="H83" s="159"/>
      <c r="I83" s="54"/>
      <c r="J83" s="54"/>
      <c r="K83" s="54"/>
      <c r="L83" s="54"/>
      <c r="M83" s="54"/>
      <c r="N83" s="12"/>
      <c r="O83" s="42"/>
    </row>
    <row r="84" spans="1:15" ht="18" customHeight="1" outlineLevel="1">
      <c r="A84" s="313"/>
      <c r="B84" s="89"/>
      <c r="C84" s="323"/>
      <c r="D84" s="54"/>
      <c r="E84" s="54"/>
      <c r="F84" s="54"/>
      <c r="G84" s="54"/>
      <c r="H84" s="159"/>
      <c r="I84" s="54"/>
      <c r="J84" s="54"/>
      <c r="K84" s="54"/>
      <c r="L84" s="54"/>
      <c r="M84" s="54"/>
      <c r="N84" s="12"/>
      <c r="O84" s="42"/>
    </row>
    <row r="85" spans="1:15" ht="18" customHeight="1" outlineLevel="1">
      <c r="A85" s="315"/>
      <c r="B85" s="176"/>
      <c r="C85" s="325"/>
      <c r="D85" s="54"/>
      <c r="E85" s="54"/>
      <c r="F85" s="54"/>
      <c r="G85" s="54"/>
      <c r="H85" s="159"/>
      <c r="I85" s="54"/>
      <c r="J85" s="54"/>
      <c r="K85" s="54"/>
      <c r="L85" s="54"/>
      <c r="M85" s="54"/>
      <c r="N85" s="12"/>
      <c r="O85" s="42"/>
    </row>
    <row r="86" spans="1:15">
      <c r="A86" s="34"/>
      <c r="B86" s="34"/>
      <c r="C86" s="34"/>
      <c r="D86" s="34"/>
      <c r="E86" s="34"/>
      <c r="F86" s="34"/>
      <c r="G86" s="34"/>
      <c r="H86" s="231"/>
      <c r="I86" s="34"/>
      <c r="J86" s="34"/>
      <c r="K86" s="34"/>
      <c r="L86" s="34"/>
      <c r="M86" s="34"/>
      <c r="N86" s="34"/>
      <c r="O86" s="42"/>
    </row>
    <row r="87" spans="1:15" ht="20.25" customHeight="1">
      <c r="A87" s="310" t="str">
        <f>'Aree di rischio per processi'!A80</f>
        <v>C.2.8.1 Sanzioni amministrative ex L. 689/81</v>
      </c>
      <c r="B87" s="311"/>
      <c r="C87" s="311"/>
      <c r="D87" s="311"/>
      <c r="E87" s="175"/>
      <c r="F87" s="52"/>
      <c r="G87" s="53" t="str">
        <f>IF(B90=0,"--",IF(C90&lt;10,"Basso",IF(C90&lt;18,"Medio",IF(C90&lt;25.1,"Alto",""))))</f>
        <v>Basso</v>
      </c>
      <c r="H87" s="216">
        <f>C90</f>
        <v>2.708333333333333</v>
      </c>
      <c r="I87" s="34"/>
      <c r="J87" s="34"/>
      <c r="K87" s="34"/>
      <c r="L87" s="34"/>
      <c r="M87" s="34"/>
      <c r="N87" s="34"/>
      <c r="O87" s="42"/>
    </row>
    <row r="88" spans="1:15" ht="51" customHeight="1" outlineLevel="1">
      <c r="A88" s="312" t="str">
        <f>A87</f>
        <v>C.2.8.1 Sanzioni amministrative ex L. 689/81</v>
      </c>
      <c r="B88" s="316" t="s">
        <v>134</v>
      </c>
      <c r="C88" s="317"/>
      <c r="D88" s="167" t="s">
        <v>298</v>
      </c>
      <c r="E88" s="18" t="s">
        <v>274</v>
      </c>
      <c r="F88" s="167" t="s">
        <v>273</v>
      </c>
      <c r="G88" s="214" t="s">
        <v>0</v>
      </c>
      <c r="H88" s="309" t="s">
        <v>422</v>
      </c>
      <c r="I88" s="320"/>
      <c r="J88" s="321" t="s">
        <v>423</v>
      </c>
      <c r="K88" s="320"/>
      <c r="L88" s="308" t="s">
        <v>157</v>
      </c>
      <c r="M88" s="308" t="s">
        <v>158</v>
      </c>
      <c r="N88" s="320" t="s">
        <v>133</v>
      </c>
      <c r="O88" s="42"/>
    </row>
    <row r="89" spans="1:15" outlineLevel="1">
      <c r="A89" s="313"/>
      <c r="B89" s="318"/>
      <c r="C89" s="319"/>
      <c r="D89" s="32" t="s">
        <v>425</v>
      </c>
      <c r="E89" s="32" t="s">
        <v>420</v>
      </c>
      <c r="F89" s="32" t="s">
        <v>421</v>
      </c>
      <c r="G89" s="32" t="s">
        <v>420</v>
      </c>
      <c r="H89" s="224" t="s">
        <v>2</v>
      </c>
      <c r="I89" s="44" t="s">
        <v>3</v>
      </c>
      <c r="J89" s="44" t="s">
        <v>2</v>
      </c>
      <c r="K89" s="44" t="s">
        <v>3</v>
      </c>
      <c r="L89" s="309"/>
      <c r="M89" s="309"/>
      <c r="N89" s="320"/>
      <c r="O89" s="42"/>
    </row>
    <row r="90" spans="1:15" ht="153" outlineLevel="1">
      <c r="A90" s="313"/>
      <c r="B90" s="202" t="s">
        <v>155</v>
      </c>
      <c r="C90" s="322">
        <f>B91*B94</f>
        <v>2.708333333333333</v>
      </c>
      <c r="D90" s="54"/>
      <c r="E90" s="54" t="s">
        <v>378</v>
      </c>
      <c r="F90" s="54" t="str">
        <f>VLOOKUP(E90,'Catalogo rischi'!$A$113:$B$122,2,FALSE)</f>
        <v>CR.7 Atti illeciti</v>
      </c>
      <c r="G90" s="54" t="s">
        <v>130</v>
      </c>
      <c r="H90" s="159" t="s">
        <v>431</v>
      </c>
      <c r="I90" s="54" t="s">
        <v>164</v>
      </c>
      <c r="J90" s="54"/>
      <c r="K90" s="54" t="s">
        <v>380</v>
      </c>
      <c r="L90" s="54" t="s">
        <v>712</v>
      </c>
      <c r="M90" s="54" t="s">
        <v>714</v>
      </c>
      <c r="N90" s="12" t="s">
        <v>715</v>
      </c>
      <c r="O90" s="42"/>
    </row>
    <row r="91" spans="1:15" outlineLevel="1">
      <c r="A91" s="313"/>
      <c r="B91" s="203">
        <f>SUM(E!B295:B337)/6</f>
        <v>2.1666666666666665</v>
      </c>
      <c r="C91" s="323"/>
      <c r="D91" s="54"/>
      <c r="E91" s="54"/>
      <c r="F91" s="54"/>
      <c r="G91" s="54"/>
      <c r="H91" s="159"/>
      <c r="I91" s="54"/>
      <c r="J91" s="54"/>
      <c r="K91" s="54"/>
      <c r="L91" s="54"/>
      <c r="M91" s="54"/>
      <c r="N91" s="12"/>
      <c r="O91" s="42"/>
    </row>
    <row r="92" spans="1:15" outlineLevel="1">
      <c r="A92" s="313"/>
      <c r="B92" s="205"/>
      <c r="C92" s="323"/>
      <c r="D92" s="54"/>
      <c r="E92" s="54"/>
      <c r="F92" s="54"/>
      <c r="G92" s="54"/>
      <c r="H92" s="159"/>
      <c r="I92" s="54"/>
      <c r="J92" s="54"/>
      <c r="K92" s="54"/>
      <c r="L92" s="54"/>
      <c r="M92" s="54"/>
      <c r="N92" s="12"/>
      <c r="O92" s="42"/>
    </row>
    <row r="93" spans="1:15" outlineLevel="1">
      <c r="A93" s="313"/>
      <c r="B93" s="205" t="s">
        <v>101</v>
      </c>
      <c r="C93" s="323"/>
      <c r="D93" s="54"/>
      <c r="E93" s="54"/>
      <c r="F93" s="54"/>
      <c r="G93" s="54"/>
      <c r="H93" s="159"/>
      <c r="I93" s="54"/>
      <c r="J93" s="54"/>
      <c r="K93" s="54"/>
      <c r="L93" s="54"/>
      <c r="M93" s="54"/>
      <c r="N93" s="12"/>
      <c r="O93" s="42"/>
    </row>
    <row r="94" spans="1:15" outlineLevel="1">
      <c r="A94" s="313"/>
      <c r="B94" s="204">
        <f>SUM(E!E295:E323)/4</f>
        <v>1.25</v>
      </c>
      <c r="C94" s="323"/>
      <c r="D94" s="54"/>
      <c r="E94" s="54"/>
      <c r="F94" s="54"/>
      <c r="G94" s="54"/>
      <c r="H94" s="159"/>
      <c r="I94" s="54"/>
      <c r="J94" s="54"/>
      <c r="K94" s="54"/>
      <c r="L94" s="54"/>
      <c r="M94" s="54"/>
      <c r="N94" s="12"/>
      <c r="O94" s="42"/>
    </row>
    <row r="95" spans="1:15" outlineLevel="1">
      <c r="A95" s="313"/>
      <c r="B95" s="89"/>
      <c r="C95" s="323"/>
      <c r="D95" s="54"/>
      <c r="E95" s="54"/>
      <c r="F95" s="54"/>
      <c r="G95" s="54"/>
      <c r="H95" s="159"/>
      <c r="I95" s="54"/>
      <c r="J95" s="54"/>
      <c r="K95" s="54"/>
      <c r="L95" s="54"/>
      <c r="M95" s="54"/>
      <c r="N95" s="12"/>
      <c r="O95" s="42"/>
    </row>
    <row r="96" spans="1:15" outlineLevel="1">
      <c r="A96" s="313"/>
      <c r="B96" s="89"/>
      <c r="C96" s="323"/>
      <c r="D96" s="54"/>
      <c r="E96" s="54"/>
      <c r="F96" s="54"/>
      <c r="G96" s="54"/>
      <c r="H96" s="159"/>
      <c r="I96" s="54"/>
      <c r="J96" s="54"/>
      <c r="K96" s="54"/>
      <c r="L96" s="54"/>
      <c r="M96" s="54"/>
      <c r="N96" s="12"/>
      <c r="O96" s="42"/>
    </row>
    <row r="97" spans="1:15" outlineLevel="1">
      <c r="A97" s="313"/>
      <c r="B97" s="264"/>
      <c r="C97" s="323"/>
      <c r="D97" s="54"/>
      <c r="E97" s="54"/>
      <c r="F97" s="54"/>
      <c r="G97" s="54"/>
      <c r="H97" s="159"/>
      <c r="I97" s="54"/>
      <c r="J97" s="54"/>
      <c r="K97" s="54"/>
      <c r="L97" s="54"/>
      <c r="M97" s="54"/>
      <c r="N97" s="12"/>
      <c r="O97" s="42"/>
    </row>
    <row r="98" spans="1:15" outlineLevel="1">
      <c r="A98" s="313"/>
      <c r="B98" s="89"/>
      <c r="C98" s="323"/>
      <c r="D98" s="54"/>
      <c r="E98" s="54"/>
      <c r="F98" s="54"/>
      <c r="G98" s="54"/>
      <c r="H98" s="159"/>
      <c r="I98" s="54"/>
      <c r="J98" s="54"/>
      <c r="K98" s="54"/>
      <c r="L98" s="54"/>
      <c r="M98" s="54"/>
      <c r="N98" s="12"/>
      <c r="O98" s="42"/>
    </row>
    <row r="99" spans="1:15" outlineLevel="1">
      <c r="A99" s="315"/>
      <c r="B99" s="176"/>
      <c r="C99" s="325"/>
      <c r="D99" s="54"/>
      <c r="E99" s="54"/>
      <c r="F99" s="54"/>
      <c r="G99" s="54"/>
      <c r="H99" s="159"/>
      <c r="I99" s="54"/>
      <c r="J99" s="54"/>
      <c r="K99" s="54"/>
      <c r="L99" s="54"/>
      <c r="M99" s="54"/>
      <c r="N99" s="12"/>
      <c r="O99" s="42"/>
    </row>
    <row r="100" spans="1:15">
      <c r="A100" s="34"/>
      <c r="B100" s="34"/>
      <c r="C100" s="34"/>
      <c r="D100" s="34"/>
      <c r="E100" s="34"/>
      <c r="F100" s="34"/>
      <c r="G100" s="34"/>
      <c r="H100" s="231"/>
      <c r="I100" s="34"/>
      <c r="J100" s="34"/>
      <c r="K100" s="34"/>
      <c r="L100" s="34"/>
      <c r="M100" s="34"/>
      <c r="N100" s="34"/>
      <c r="O100" s="42"/>
    </row>
    <row r="101" spans="1:15" ht="20.25" customHeight="1">
      <c r="A101" s="310" t="str">
        <f>'Aree di rischio per processi'!A81</f>
        <v>C.2.8.2 Gestione ruoli sanzioni amministrative</v>
      </c>
      <c r="B101" s="311"/>
      <c r="C101" s="311"/>
      <c r="D101" s="311"/>
      <c r="E101" s="175"/>
      <c r="F101" s="52"/>
      <c r="G101" s="53" t="str">
        <f>IF(B104=0,"--",IF(C104&lt;10,"Basso",IF(C104&lt;18,"Medio",IF(C104&lt;25.1,"Alto",""))))</f>
        <v>Basso</v>
      </c>
      <c r="H101" s="216">
        <f>C104</f>
        <v>2.2916666666666665</v>
      </c>
      <c r="I101" s="34"/>
      <c r="J101" s="34"/>
      <c r="K101" s="34"/>
      <c r="L101" s="34"/>
      <c r="M101" s="34"/>
      <c r="N101" s="34"/>
      <c r="O101" s="42"/>
    </row>
    <row r="102" spans="1:15" ht="51" customHeight="1" outlineLevel="1">
      <c r="A102" s="312" t="str">
        <f>A101</f>
        <v>C.2.8.2 Gestione ruoli sanzioni amministrative</v>
      </c>
      <c r="B102" s="316" t="s">
        <v>134</v>
      </c>
      <c r="C102" s="317"/>
      <c r="D102" s="167" t="s">
        <v>298</v>
      </c>
      <c r="E102" s="18" t="s">
        <v>274</v>
      </c>
      <c r="F102" s="167" t="s">
        <v>273</v>
      </c>
      <c r="G102" s="214" t="s">
        <v>0</v>
      </c>
      <c r="H102" s="309" t="s">
        <v>422</v>
      </c>
      <c r="I102" s="320"/>
      <c r="J102" s="321" t="s">
        <v>423</v>
      </c>
      <c r="K102" s="320"/>
      <c r="L102" s="308" t="s">
        <v>157</v>
      </c>
      <c r="M102" s="308" t="s">
        <v>158</v>
      </c>
      <c r="N102" s="320" t="s">
        <v>133</v>
      </c>
      <c r="O102" s="42"/>
    </row>
    <row r="103" spans="1:15" outlineLevel="1">
      <c r="A103" s="313"/>
      <c r="B103" s="318"/>
      <c r="C103" s="319"/>
      <c r="D103" s="32" t="s">
        <v>425</v>
      </c>
      <c r="E103" s="32" t="s">
        <v>420</v>
      </c>
      <c r="F103" s="32" t="s">
        <v>421</v>
      </c>
      <c r="G103" s="32" t="s">
        <v>420</v>
      </c>
      <c r="H103" s="224" t="s">
        <v>2</v>
      </c>
      <c r="I103" s="44" t="s">
        <v>3</v>
      </c>
      <c r="J103" s="44" t="s">
        <v>2</v>
      </c>
      <c r="K103" s="44" t="s">
        <v>3</v>
      </c>
      <c r="L103" s="309"/>
      <c r="M103" s="309"/>
      <c r="N103" s="320"/>
      <c r="O103" s="42"/>
    </row>
    <row r="104" spans="1:15" ht="45.75" customHeight="1" outlineLevel="1">
      <c r="A104" s="313"/>
      <c r="B104" s="202" t="s">
        <v>155</v>
      </c>
      <c r="C104" s="322">
        <f>B105*B108</f>
        <v>2.2916666666666665</v>
      </c>
      <c r="D104" s="54"/>
      <c r="E104" s="54" t="s">
        <v>378</v>
      </c>
      <c r="F104" s="54" t="str">
        <f>VLOOKUP(E104,'Catalogo rischi'!$A$113:$B$122,2,FALSE)</f>
        <v>CR.7 Atti illeciti</v>
      </c>
      <c r="G104" s="54" t="s">
        <v>130</v>
      </c>
      <c r="H104" s="159" t="s">
        <v>431</v>
      </c>
      <c r="I104" s="54" t="s">
        <v>164</v>
      </c>
      <c r="J104" s="54"/>
      <c r="K104" s="54" t="s">
        <v>250</v>
      </c>
      <c r="L104" s="54" t="s">
        <v>613</v>
      </c>
      <c r="M104" s="54" t="s">
        <v>716</v>
      </c>
      <c r="N104" s="12" t="s">
        <v>717</v>
      </c>
      <c r="O104" s="42"/>
    </row>
    <row r="105" spans="1:15" outlineLevel="1">
      <c r="A105" s="313"/>
      <c r="B105" s="203">
        <f>SUM(E!B343:B384)/6</f>
        <v>1.8333333333333333</v>
      </c>
      <c r="C105" s="323"/>
      <c r="D105" s="54"/>
      <c r="E105" s="54"/>
      <c r="F105" s="54"/>
      <c r="G105" s="54"/>
      <c r="H105" s="159"/>
      <c r="I105" s="54"/>
      <c r="J105" s="54"/>
      <c r="K105" s="54"/>
      <c r="L105" s="54"/>
      <c r="M105" s="54"/>
      <c r="N105" s="12"/>
      <c r="O105" s="42"/>
    </row>
    <row r="106" spans="1:15" outlineLevel="1">
      <c r="A106" s="313"/>
      <c r="B106" s="205"/>
      <c r="C106" s="323"/>
      <c r="D106" s="54"/>
      <c r="E106" s="54"/>
      <c r="F106" s="54"/>
      <c r="G106" s="54"/>
      <c r="H106" s="159"/>
      <c r="I106" s="54"/>
      <c r="J106" s="54"/>
      <c r="K106" s="54"/>
      <c r="L106" s="54"/>
      <c r="M106" s="54"/>
      <c r="N106" s="12"/>
      <c r="O106" s="42"/>
    </row>
    <row r="107" spans="1:15" outlineLevel="1">
      <c r="A107" s="313"/>
      <c r="B107" s="205" t="s">
        <v>101</v>
      </c>
      <c r="C107" s="323"/>
      <c r="D107" s="54"/>
      <c r="E107" s="54"/>
      <c r="F107" s="54"/>
      <c r="G107" s="54"/>
      <c r="H107" s="159"/>
      <c r="I107" s="54"/>
      <c r="J107" s="54"/>
      <c r="K107" s="54"/>
      <c r="L107" s="54"/>
      <c r="M107" s="54"/>
      <c r="N107" s="12"/>
      <c r="O107" s="42"/>
    </row>
    <row r="108" spans="1:15" outlineLevel="1">
      <c r="A108" s="313"/>
      <c r="B108" s="204">
        <f>SUM(E!E343:E371)/4</f>
        <v>1.25</v>
      </c>
      <c r="C108" s="323"/>
      <c r="D108" s="54"/>
      <c r="E108" s="54"/>
      <c r="F108" s="54"/>
      <c r="G108" s="54"/>
      <c r="H108" s="159"/>
      <c r="I108" s="54"/>
      <c r="J108" s="54"/>
      <c r="K108" s="54"/>
      <c r="L108" s="54"/>
      <c r="M108" s="54"/>
      <c r="N108" s="12"/>
      <c r="O108" s="42"/>
    </row>
    <row r="109" spans="1:15" outlineLevel="1">
      <c r="A109" s="313"/>
      <c r="B109" s="89"/>
      <c r="C109" s="323"/>
      <c r="D109" s="54"/>
      <c r="E109" s="54"/>
      <c r="F109" s="54"/>
      <c r="G109" s="54"/>
      <c r="H109" s="159"/>
      <c r="I109" s="54"/>
      <c r="J109" s="54"/>
      <c r="K109" s="54"/>
      <c r="L109" s="54"/>
      <c r="M109" s="54"/>
      <c r="N109" s="12"/>
      <c r="O109" s="42"/>
    </row>
    <row r="110" spans="1:15" outlineLevel="1">
      <c r="A110" s="313"/>
      <c r="B110" s="89"/>
      <c r="C110" s="323"/>
      <c r="D110" s="54"/>
      <c r="E110" s="54"/>
      <c r="F110" s="54"/>
      <c r="G110" s="54"/>
      <c r="H110" s="159"/>
      <c r="I110" s="54"/>
      <c r="J110" s="54"/>
      <c r="K110" s="54"/>
      <c r="L110" s="54"/>
      <c r="M110" s="54"/>
      <c r="N110" s="12"/>
      <c r="O110" s="42"/>
    </row>
    <row r="111" spans="1:15" outlineLevel="1">
      <c r="A111" s="313"/>
      <c r="B111" s="264"/>
      <c r="C111" s="323"/>
      <c r="D111" s="54"/>
      <c r="E111" s="54"/>
      <c r="F111" s="54"/>
      <c r="G111" s="54"/>
      <c r="H111" s="159"/>
      <c r="I111" s="54"/>
      <c r="J111" s="54"/>
      <c r="K111" s="54"/>
      <c r="L111" s="54"/>
      <c r="M111" s="54"/>
      <c r="N111" s="12"/>
      <c r="O111" s="42"/>
    </row>
    <row r="112" spans="1:15" outlineLevel="1">
      <c r="A112" s="313"/>
      <c r="B112" s="89"/>
      <c r="C112" s="323"/>
      <c r="D112" s="54"/>
      <c r="E112" s="54"/>
      <c r="F112" s="54"/>
      <c r="G112" s="54"/>
      <c r="H112" s="159"/>
      <c r="I112" s="54"/>
      <c r="J112" s="54"/>
      <c r="K112" s="54"/>
      <c r="L112" s="54"/>
      <c r="M112" s="54"/>
      <c r="N112" s="12"/>
      <c r="O112" s="42"/>
    </row>
    <row r="113" spans="1:15" outlineLevel="1">
      <c r="A113" s="315"/>
      <c r="B113" s="176"/>
      <c r="C113" s="325"/>
      <c r="D113" s="54"/>
      <c r="E113" s="54"/>
      <c r="F113" s="54"/>
      <c r="G113" s="54"/>
      <c r="H113" s="159"/>
      <c r="I113" s="54"/>
      <c r="J113" s="54"/>
      <c r="K113" s="54"/>
      <c r="L113" s="54"/>
      <c r="M113" s="54"/>
      <c r="N113" s="12"/>
      <c r="O113" s="42"/>
    </row>
    <row r="114" spans="1:15">
      <c r="A114" s="34"/>
      <c r="B114" s="34"/>
      <c r="C114" s="34"/>
      <c r="D114" s="34"/>
      <c r="E114" s="34"/>
      <c r="F114" s="34"/>
      <c r="G114" s="34"/>
      <c r="H114" s="231"/>
      <c r="I114" s="34"/>
      <c r="J114" s="34"/>
      <c r="K114" s="34"/>
      <c r="L114" s="34"/>
      <c r="M114" s="34"/>
      <c r="N114" s="34"/>
      <c r="O114" s="42"/>
    </row>
  </sheetData>
  <mergeCells count="73">
    <mergeCell ref="A2:F2"/>
    <mergeCell ref="A4:A15"/>
    <mergeCell ref="B4:C5"/>
    <mergeCell ref="H4:I4"/>
    <mergeCell ref="J4:K4"/>
    <mergeCell ref="A3:D3"/>
    <mergeCell ref="L4:L5"/>
    <mergeCell ref="M4:M5"/>
    <mergeCell ref="C6:C15"/>
    <mergeCell ref="A18:A29"/>
    <mergeCell ref="B18:C19"/>
    <mergeCell ref="H18:I18"/>
    <mergeCell ref="J18:K18"/>
    <mergeCell ref="L18:L19"/>
    <mergeCell ref="M18:M19"/>
    <mergeCell ref="A17:D17"/>
    <mergeCell ref="L32:L33"/>
    <mergeCell ref="M32:M33"/>
    <mergeCell ref="C34:C43"/>
    <mergeCell ref="A46:A57"/>
    <mergeCell ref="B46:C47"/>
    <mergeCell ref="H46:I46"/>
    <mergeCell ref="J46:K46"/>
    <mergeCell ref="L46:L47"/>
    <mergeCell ref="M46:M47"/>
    <mergeCell ref="A32:A43"/>
    <mergeCell ref="B32:C33"/>
    <mergeCell ref="H32:I32"/>
    <mergeCell ref="J32:K32"/>
    <mergeCell ref="L60:L61"/>
    <mergeCell ref="M60:M61"/>
    <mergeCell ref="C62:C71"/>
    <mergeCell ref="A74:A85"/>
    <mergeCell ref="B74:C75"/>
    <mergeCell ref="H74:I74"/>
    <mergeCell ref="J74:K74"/>
    <mergeCell ref="L74:L75"/>
    <mergeCell ref="M74:M75"/>
    <mergeCell ref="A60:A71"/>
    <mergeCell ref="B60:C61"/>
    <mergeCell ref="H60:I60"/>
    <mergeCell ref="J60:K60"/>
    <mergeCell ref="C104:C113"/>
    <mergeCell ref="L88:L89"/>
    <mergeCell ref="M88:M89"/>
    <mergeCell ref="C90:C99"/>
    <mergeCell ref="A102:A113"/>
    <mergeCell ref="B102:C103"/>
    <mergeCell ref="H102:I102"/>
    <mergeCell ref="J102:K102"/>
    <mergeCell ref="L102:L103"/>
    <mergeCell ref="M102:M103"/>
    <mergeCell ref="A88:A99"/>
    <mergeCell ref="B88:C89"/>
    <mergeCell ref="H88:I88"/>
    <mergeCell ref="J88:K88"/>
    <mergeCell ref="A101:D101"/>
    <mergeCell ref="A87:D87"/>
    <mergeCell ref="C48:C57"/>
    <mergeCell ref="C20:C29"/>
    <mergeCell ref="A31:D31"/>
    <mergeCell ref="A45:D45"/>
    <mergeCell ref="A59:D59"/>
    <mergeCell ref="A73:D73"/>
    <mergeCell ref="C76:C85"/>
    <mergeCell ref="N74:N75"/>
    <mergeCell ref="N88:N89"/>
    <mergeCell ref="N102:N103"/>
    <mergeCell ref="N4:N5"/>
    <mergeCell ref="N18:N19"/>
    <mergeCell ref="N32:N33"/>
    <mergeCell ref="N46:N47"/>
    <mergeCell ref="N60:N61"/>
  </mergeCells>
  <conditionalFormatting sqref="H3">
    <cfRule type="iconSet" priority="9">
      <iconSet reverse="1">
        <cfvo type="percent" val="0"/>
        <cfvo type="num" val="10"/>
        <cfvo type="num" val="20"/>
      </iconSet>
    </cfRule>
  </conditionalFormatting>
  <conditionalFormatting sqref="H31">
    <cfRule type="iconSet" priority="8">
      <iconSet reverse="1">
        <cfvo type="percent" val="0"/>
        <cfvo type="num" val="10"/>
        <cfvo type="num" val="20"/>
      </iconSet>
    </cfRule>
  </conditionalFormatting>
  <conditionalFormatting sqref="H45">
    <cfRule type="iconSet" priority="7">
      <iconSet reverse="1">
        <cfvo type="percent" val="0"/>
        <cfvo type="num" val="10"/>
        <cfvo type="num" val="20"/>
      </iconSet>
    </cfRule>
  </conditionalFormatting>
  <conditionalFormatting sqref="H59">
    <cfRule type="iconSet" priority="6">
      <iconSet reverse="1">
        <cfvo type="percent" val="0"/>
        <cfvo type="num" val="10"/>
        <cfvo type="num" val="20"/>
      </iconSet>
    </cfRule>
  </conditionalFormatting>
  <conditionalFormatting sqref="H73">
    <cfRule type="iconSet" priority="5">
      <iconSet reverse="1">
        <cfvo type="percent" val="0"/>
        <cfvo type="num" val="10"/>
        <cfvo type="num" val="20"/>
      </iconSet>
    </cfRule>
  </conditionalFormatting>
  <conditionalFormatting sqref="H17">
    <cfRule type="iconSet" priority="4">
      <iconSet reverse="1">
        <cfvo type="percent" val="0"/>
        <cfvo type="num" val="10"/>
        <cfvo type="num" val="20"/>
      </iconSet>
    </cfRule>
  </conditionalFormatting>
  <conditionalFormatting sqref="H87">
    <cfRule type="iconSet" priority="3">
      <iconSet reverse="1">
        <cfvo type="percent" val="0"/>
        <cfvo type="num" val="10"/>
        <cfvo type="num" val="20"/>
      </iconSet>
    </cfRule>
  </conditionalFormatting>
  <conditionalFormatting sqref="H101">
    <cfRule type="iconSet" priority="2">
      <iconSet reverse="1">
        <cfvo type="percent" val="0"/>
        <cfvo type="num" val="10"/>
        <cfvo type="num" val="20"/>
      </iconSet>
    </cfRule>
  </conditionalFormatting>
  <pageMargins left="0.23622047244094491" right="0.23622047244094491" top="0.74803149606299213" bottom="0.74803149606299213" header="0.31496062992125984" footer="0.31496062992125984"/>
  <pageSetup paperSize="9" scale="44" fitToHeight="0" orientation="landscape" horizontalDpi="4294967292" verticalDpi="4294967292" r:id="rId1"/>
  <rowBreaks count="1" manualBreakCount="1">
    <brk id="30" max="16383"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rischi'!$A$113:$A$122</xm:f>
          </x14:formula1>
          <xm:sqref>E6:E11 E20:E25 E34:E39 E48:E53 E62:E67 E76:E81 E90:E95 E104:E109</xm:sqref>
        </x14:dataValidation>
        <x14:dataValidation type="list" showInputMessage="1" showErrorMessage="1">
          <x14:formula1>
            <xm:f>'Aree di rischio per processi'!$D$2:$D$4</xm:f>
          </x14:formula1>
          <xm:sqref>G104:G109 G90:G95 G76:G81 G62:G67 G48:G53 G34:G39 G20:G25 G6:G11</xm:sqref>
        </x14:dataValidation>
        <x14:dataValidation type="list" showInputMessage="1" showErrorMessage="1">
          <x14:formula1>
            <xm:f>Misure!$A$9:$A$27</xm:f>
          </x14:formula1>
          <xm:sqref>H6:H11 H20:H25 H34:H39 H48:H53 H62:H67 H76:H81 H90:H95 H104:H109</xm:sqref>
        </x14:dataValidation>
        <x14:dataValidation type="list" showInputMessage="1" showErrorMessage="1">
          <x14:formula1>
            <xm:f>Misure!$C$9:$C$27</xm:f>
          </x14:formula1>
          <xm:sqref>I104:I109 I90:I95 I76:I81 I62:I67 I48:I53 I34:I39 I20:I25 I6:I11</xm:sqref>
        </x14:dataValidation>
        <x14:dataValidation type="list" showInputMessage="1" showErrorMessage="1">
          <x14:formula1>
            <xm:f>Misure!$E$9:$E$14</xm:f>
          </x14:formula1>
          <xm:sqref>J6:J11 J20:J25 J34:J39 J48:J53 J62:J67 J76:J81 J90:J95 J104:J109</xm:sqref>
        </x14:dataValidation>
        <x14:dataValidation type="list" showInputMessage="1" showErrorMessage="1">
          <x14:formula1>
            <xm:f>Misure!$G$9:$G$14</xm:f>
          </x14:formula1>
          <xm:sqref>K104:K109 K90:K94 K95 K76:K81 K62:K67 K48:K53 K34:K39 K20:K25 K6:K11</xm:sqref>
        </x14:dataValidation>
      </x14:dataValidations>
    </ext>
  </extLst>
</worksheet>
</file>

<file path=xl/worksheets/sheet12.xml><?xml version="1.0" encoding="utf-8"?>
<worksheet xmlns="http://schemas.openxmlformats.org/spreadsheetml/2006/main" xmlns:r="http://schemas.openxmlformats.org/officeDocument/2006/relationships">
  <sheetPr>
    <tabColor rgb="FFFF0000"/>
    <pageSetUpPr fitToPage="1"/>
  </sheetPr>
  <dimension ref="A1:O30"/>
  <sheetViews>
    <sheetView topLeftCell="H1" zoomScale="65" zoomScaleNormal="65" zoomScaleSheetLayoutView="70" zoomScalePageLayoutView="90" workbookViewId="0">
      <pane ySplit="2" topLeftCell="A18" activePane="bottomLeft" state="frozen"/>
      <selection activeCell="D34" sqref="D34"/>
      <selection pane="bottomLeft" activeCell="S26" sqref="S26"/>
    </sheetView>
  </sheetViews>
  <sheetFormatPr defaultColWidth="9.14062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95" customWidth="1"/>
    <col min="9" max="12" width="20.7109375" style="4" customWidth="1"/>
    <col min="13" max="13" width="19.28515625" style="4" customWidth="1"/>
    <col min="14" max="14" width="22" style="4" customWidth="1"/>
    <col min="15" max="15" width="3.28515625" style="48" customWidth="1"/>
    <col min="16" max="16384" width="9.140625" style="4"/>
  </cols>
  <sheetData>
    <row r="1" spans="1:15" s="48" customFormat="1" ht="18" customHeight="1">
      <c r="A1" s="183" t="s">
        <v>437</v>
      </c>
      <c r="B1" s="27"/>
      <c r="C1" s="27"/>
      <c r="D1" s="27"/>
      <c r="E1" s="27"/>
      <c r="F1" s="27"/>
      <c r="G1" s="42"/>
      <c r="H1" s="229"/>
      <c r="I1" s="42"/>
      <c r="J1" s="42"/>
      <c r="K1" s="42"/>
      <c r="L1" s="42"/>
      <c r="M1" s="42"/>
      <c r="N1" s="42"/>
      <c r="O1" s="42"/>
    </row>
    <row r="2" spans="1:15" s="51" customFormat="1" ht="36.950000000000003" customHeight="1">
      <c r="A2" s="340" t="str">
        <f>'Aree di rischio per processi'!A86</f>
        <v>F) Risoluzione delle controversie</v>
      </c>
      <c r="B2" s="340"/>
      <c r="C2" s="340"/>
      <c r="D2" s="340"/>
      <c r="E2" s="340"/>
      <c r="F2" s="340"/>
      <c r="G2" s="50" t="s">
        <v>149</v>
      </c>
      <c r="H2" s="230"/>
      <c r="I2" s="43"/>
      <c r="J2" s="43"/>
      <c r="K2" s="43"/>
      <c r="L2" s="43"/>
      <c r="M2" s="43"/>
      <c r="N2" s="43"/>
      <c r="O2" s="42"/>
    </row>
    <row r="3" spans="1:15" ht="34.5" customHeight="1">
      <c r="A3" s="310" t="str">
        <f>'Aree di rischio per processi'!A88</f>
        <v>C.2.6.1 Gestione mediazione e conciliazioni</v>
      </c>
      <c r="B3" s="311"/>
      <c r="C3" s="311"/>
      <c r="D3" s="311"/>
      <c r="E3" s="232"/>
      <c r="F3" s="52"/>
      <c r="G3" s="53" t="str">
        <f>IF(B6=0,"--",IF(C6&lt;10,"Basso",IF(C6&lt;18,"Medio",IF(C6&lt;25.1,"Alto",""))))</f>
        <v>Basso</v>
      </c>
      <c r="H3" s="216">
        <f>C6</f>
        <v>4.5</v>
      </c>
      <c r="I3" s="34"/>
      <c r="J3" s="34"/>
      <c r="K3" s="34"/>
      <c r="L3" s="34"/>
      <c r="M3" s="34"/>
      <c r="N3" s="34"/>
      <c r="O3" s="42"/>
    </row>
    <row r="4" spans="1:15" ht="51" customHeight="1" outlineLevel="1">
      <c r="A4" s="312" t="str">
        <f>A3</f>
        <v>C.2.6.1 Gestione mediazione e conciliazioni</v>
      </c>
      <c r="B4" s="316" t="s">
        <v>134</v>
      </c>
      <c r="C4" s="317"/>
      <c r="D4" s="167" t="s">
        <v>298</v>
      </c>
      <c r="E4" s="18" t="s">
        <v>274</v>
      </c>
      <c r="F4" s="167" t="s">
        <v>273</v>
      </c>
      <c r="G4" s="214" t="s">
        <v>0</v>
      </c>
      <c r="H4" s="309" t="s">
        <v>422</v>
      </c>
      <c r="I4" s="320"/>
      <c r="J4" s="321" t="s">
        <v>423</v>
      </c>
      <c r="K4" s="320"/>
      <c r="L4" s="308" t="s">
        <v>157</v>
      </c>
      <c r="M4" s="308" t="s">
        <v>158</v>
      </c>
      <c r="N4" s="320" t="s">
        <v>133</v>
      </c>
      <c r="O4" s="42"/>
    </row>
    <row r="5" spans="1:15" ht="20.100000000000001" customHeight="1" outlineLevel="1">
      <c r="A5" s="313"/>
      <c r="B5" s="318"/>
      <c r="C5" s="319"/>
      <c r="D5" s="32" t="s">
        <v>425</v>
      </c>
      <c r="E5" s="32" t="s">
        <v>420</v>
      </c>
      <c r="F5" s="32" t="s">
        <v>421</v>
      </c>
      <c r="G5" s="32" t="s">
        <v>420</v>
      </c>
      <c r="H5" s="224" t="s">
        <v>2</v>
      </c>
      <c r="I5" s="44" t="s">
        <v>3</v>
      </c>
      <c r="J5" s="44" t="s">
        <v>2</v>
      </c>
      <c r="K5" s="44" t="s">
        <v>3</v>
      </c>
      <c r="L5" s="309"/>
      <c r="M5" s="309"/>
      <c r="N5" s="320"/>
      <c r="O5" s="42"/>
    </row>
    <row r="6" spans="1:15" ht="76.5" outlineLevel="1">
      <c r="A6" s="313"/>
      <c r="B6" s="202" t="s">
        <v>155</v>
      </c>
      <c r="C6" s="322">
        <f>B7*B10</f>
        <v>4.5</v>
      </c>
      <c r="D6" s="54" t="s">
        <v>442</v>
      </c>
      <c r="E6" s="54" t="s">
        <v>450</v>
      </c>
      <c r="F6" s="54" t="str">
        <f>VLOOKUP(E6,'Catalogo rischi'!$A$125:$B$136,2,FALSE)</f>
        <v>CR.3 Conflitto di interessi</v>
      </c>
      <c r="G6" s="54" t="s">
        <v>132</v>
      </c>
      <c r="H6" s="159" t="s">
        <v>389</v>
      </c>
      <c r="I6" s="54" t="s">
        <v>416</v>
      </c>
      <c r="J6" s="54"/>
      <c r="K6" s="54" t="s">
        <v>382</v>
      </c>
      <c r="L6" s="159" t="s">
        <v>718</v>
      </c>
      <c r="M6" s="54" t="s">
        <v>719</v>
      </c>
      <c r="N6" s="12" t="s">
        <v>721</v>
      </c>
      <c r="O6" s="42"/>
    </row>
    <row r="7" spans="1:15" ht="153" outlineLevel="1">
      <c r="A7" s="313"/>
      <c r="B7" s="203">
        <f>SUM(F!B6:C47)/6</f>
        <v>2</v>
      </c>
      <c r="C7" s="323"/>
      <c r="D7" s="54" t="s">
        <v>443</v>
      </c>
      <c r="E7" s="54" t="s">
        <v>445</v>
      </c>
      <c r="F7" s="54" t="str">
        <f>VLOOKUP(E7,'Catalogo rischi'!$A$125:$B$136,2,FALSE)</f>
        <v>CR.6 Uso improprio o distorto della discrezionalità</v>
      </c>
      <c r="G7" s="54" t="s">
        <v>130</v>
      </c>
      <c r="H7" s="159" t="s">
        <v>404</v>
      </c>
      <c r="I7" s="54" t="s">
        <v>164</v>
      </c>
      <c r="J7" s="54" t="s">
        <v>381</v>
      </c>
      <c r="K7" s="54" t="s">
        <v>379</v>
      </c>
      <c r="L7" s="54" t="s">
        <v>718</v>
      </c>
      <c r="M7" s="159" t="s">
        <v>720</v>
      </c>
      <c r="N7" s="103" t="s">
        <v>621</v>
      </c>
      <c r="O7" s="42"/>
    </row>
    <row r="8" spans="1:15" ht="153" outlineLevel="1">
      <c r="A8" s="313"/>
      <c r="B8" s="205"/>
      <c r="C8" s="323"/>
      <c r="D8" s="54" t="s">
        <v>444</v>
      </c>
      <c r="E8" s="54" t="s">
        <v>452</v>
      </c>
      <c r="F8" s="54" t="str">
        <f>VLOOKUP(E8,'Catalogo rischi'!$A$125:$B$136,2,FALSE)</f>
        <v>CR.5 Elusione delle procedure di svolgimento dell'attività e di controllo</v>
      </c>
      <c r="G8" s="54" t="s">
        <v>130</v>
      </c>
      <c r="H8" s="159" t="s">
        <v>398</v>
      </c>
      <c r="I8" s="54" t="s">
        <v>164</v>
      </c>
      <c r="J8" s="54" t="s">
        <v>388</v>
      </c>
      <c r="K8" s="54" t="s">
        <v>382</v>
      </c>
      <c r="L8" s="54" t="s">
        <v>718</v>
      </c>
      <c r="M8" s="159" t="s">
        <v>722</v>
      </c>
      <c r="N8" s="12" t="s">
        <v>723</v>
      </c>
      <c r="O8" s="42"/>
    </row>
    <row r="9" spans="1:15" ht="18" customHeight="1" outlineLevel="1">
      <c r="A9" s="313"/>
      <c r="B9" s="205" t="s">
        <v>101</v>
      </c>
      <c r="C9" s="323"/>
      <c r="D9" s="54"/>
      <c r="E9" s="54"/>
      <c r="F9" s="54"/>
      <c r="G9" s="54"/>
      <c r="H9" s="159"/>
      <c r="I9" s="54"/>
      <c r="J9" s="54"/>
      <c r="K9" s="54"/>
      <c r="L9" s="159"/>
      <c r="M9" s="159"/>
      <c r="N9" s="12"/>
      <c r="O9" s="42"/>
    </row>
    <row r="10" spans="1:15" ht="18" customHeight="1" outlineLevel="1">
      <c r="A10" s="313"/>
      <c r="B10" s="204">
        <f>SUM(F!E6:E34)/4</f>
        <v>2.25</v>
      </c>
      <c r="C10" s="323"/>
      <c r="D10" s="54"/>
      <c r="E10" s="54"/>
      <c r="F10" s="54"/>
      <c r="G10" s="54"/>
      <c r="H10" s="159"/>
      <c r="I10" s="54"/>
      <c r="J10" s="54"/>
      <c r="K10" s="54"/>
      <c r="L10" s="159"/>
      <c r="M10" s="159"/>
      <c r="N10" s="12"/>
      <c r="O10" s="42"/>
    </row>
    <row r="11" spans="1:15" ht="18" customHeight="1" outlineLevel="1">
      <c r="A11" s="313"/>
      <c r="B11" s="89"/>
      <c r="C11" s="323"/>
      <c r="D11" s="54"/>
      <c r="E11" s="54"/>
      <c r="F11" s="54"/>
      <c r="G11" s="54"/>
      <c r="H11" s="159"/>
      <c r="I11" s="54"/>
      <c r="J11" s="54"/>
      <c r="K11" s="54"/>
      <c r="L11" s="54"/>
      <c r="M11" s="54"/>
      <c r="N11" s="12"/>
      <c r="O11" s="42"/>
    </row>
    <row r="12" spans="1:15" ht="18" customHeight="1" outlineLevel="1">
      <c r="A12" s="313"/>
      <c r="B12" s="89"/>
      <c r="C12" s="323"/>
      <c r="D12" s="54"/>
      <c r="E12" s="54"/>
      <c r="F12" s="54"/>
      <c r="G12" s="54"/>
      <c r="H12" s="159"/>
      <c r="I12" s="54"/>
      <c r="J12" s="54"/>
      <c r="K12" s="54"/>
      <c r="L12" s="54"/>
      <c r="M12" s="54"/>
      <c r="N12" s="12"/>
      <c r="O12" s="42"/>
    </row>
    <row r="13" spans="1:15" ht="18" customHeight="1" outlineLevel="1">
      <c r="A13" s="313"/>
      <c r="B13" s="264"/>
      <c r="C13" s="323"/>
      <c r="D13" s="54"/>
      <c r="E13" s="54"/>
      <c r="F13" s="54"/>
      <c r="G13" s="54"/>
      <c r="H13" s="159"/>
      <c r="I13" s="54"/>
      <c r="J13" s="54"/>
      <c r="K13" s="54"/>
      <c r="L13" s="54"/>
      <c r="M13" s="54"/>
      <c r="N13" s="12"/>
      <c r="O13" s="42"/>
    </row>
    <row r="14" spans="1:15" ht="18" customHeight="1" outlineLevel="1">
      <c r="A14" s="313"/>
      <c r="B14" s="89"/>
      <c r="C14" s="323"/>
      <c r="D14" s="54"/>
      <c r="E14" s="54"/>
      <c r="F14" s="54"/>
      <c r="G14" s="54"/>
      <c r="H14" s="159"/>
      <c r="I14" s="54"/>
      <c r="J14" s="54"/>
      <c r="K14" s="54"/>
      <c r="L14" s="54"/>
      <c r="M14" s="54"/>
      <c r="N14" s="12"/>
      <c r="O14" s="42"/>
    </row>
    <row r="15" spans="1:15" ht="18" customHeight="1" outlineLevel="1">
      <c r="A15" s="315"/>
      <c r="B15" s="177"/>
      <c r="C15" s="325"/>
      <c r="D15" s="54"/>
      <c r="E15" s="54"/>
      <c r="F15" s="54"/>
      <c r="G15" s="54"/>
      <c r="H15" s="159"/>
      <c r="I15" s="54"/>
      <c r="J15" s="54"/>
      <c r="K15" s="54"/>
      <c r="L15" s="54"/>
      <c r="M15" s="54"/>
      <c r="N15" s="12"/>
      <c r="O15" s="42"/>
    </row>
    <row r="16" spans="1:15">
      <c r="A16" s="34"/>
      <c r="B16" s="34"/>
      <c r="C16" s="34"/>
      <c r="D16" s="34"/>
      <c r="E16" s="34"/>
      <c r="F16" s="34"/>
      <c r="G16" s="34"/>
      <c r="H16" s="231"/>
      <c r="I16" s="34"/>
      <c r="J16" s="34"/>
      <c r="K16" s="34"/>
      <c r="L16" s="34"/>
      <c r="M16" s="34"/>
      <c r="N16" s="34"/>
      <c r="O16" s="42"/>
    </row>
    <row r="17" spans="1:15" ht="51" customHeight="1">
      <c r="A17" s="310" t="str">
        <f>'Aree di rischio per processi'!A89</f>
        <v>C.2.6.2. Gestione arbitrati</v>
      </c>
      <c r="B17" s="311"/>
      <c r="C17" s="311"/>
      <c r="D17" s="311"/>
      <c r="E17" s="232"/>
      <c r="F17" s="52"/>
      <c r="G17" s="53" t="str">
        <f>IF(B20=0,"--",IF(C20&lt;10,"Basso",IF(C20&lt;18,"Medio",IF(C20&lt;25.1,"Alto",""))))</f>
        <v>Basso</v>
      </c>
      <c r="H17" s="216">
        <f>C20</f>
        <v>4.125</v>
      </c>
      <c r="I17" s="34"/>
      <c r="J17" s="34"/>
      <c r="K17" s="34"/>
      <c r="L17" s="34"/>
      <c r="M17" s="34"/>
      <c r="N17" s="34"/>
      <c r="O17" s="42"/>
    </row>
    <row r="18" spans="1:15" ht="51" customHeight="1" outlineLevel="1">
      <c r="A18" s="312" t="str">
        <f>A17</f>
        <v>C.2.6.2. Gestione arbitrati</v>
      </c>
      <c r="B18" s="316" t="s">
        <v>134</v>
      </c>
      <c r="C18" s="317"/>
      <c r="D18" s="167" t="s">
        <v>298</v>
      </c>
      <c r="E18" s="18" t="s">
        <v>274</v>
      </c>
      <c r="F18" s="167" t="s">
        <v>273</v>
      </c>
      <c r="G18" s="214" t="s">
        <v>0</v>
      </c>
      <c r="H18" s="309" t="s">
        <v>422</v>
      </c>
      <c r="I18" s="320"/>
      <c r="J18" s="321" t="s">
        <v>423</v>
      </c>
      <c r="K18" s="320"/>
      <c r="L18" s="308" t="s">
        <v>157</v>
      </c>
      <c r="M18" s="308" t="s">
        <v>158</v>
      </c>
      <c r="N18" s="320" t="s">
        <v>133</v>
      </c>
      <c r="O18" s="42"/>
    </row>
    <row r="19" spans="1:15" ht="20.100000000000001" customHeight="1" outlineLevel="1">
      <c r="A19" s="313"/>
      <c r="B19" s="318"/>
      <c r="C19" s="319"/>
      <c r="D19" s="32" t="s">
        <v>425</v>
      </c>
      <c r="E19" s="32" t="s">
        <v>420</v>
      </c>
      <c r="F19" s="32" t="s">
        <v>421</v>
      </c>
      <c r="G19" s="32" t="s">
        <v>420</v>
      </c>
      <c r="H19" s="224" t="s">
        <v>2</v>
      </c>
      <c r="I19" s="44" t="s">
        <v>3</v>
      </c>
      <c r="J19" s="44" t="s">
        <v>2</v>
      </c>
      <c r="K19" s="44" t="s">
        <v>3</v>
      </c>
      <c r="L19" s="309"/>
      <c r="M19" s="309"/>
      <c r="N19" s="320"/>
      <c r="O19" s="42"/>
    </row>
    <row r="20" spans="1:15" ht="97.5" customHeight="1" outlineLevel="1">
      <c r="A20" s="313"/>
      <c r="B20" s="202" t="s">
        <v>155</v>
      </c>
      <c r="C20" s="322">
        <f>B21*B24</f>
        <v>4.125</v>
      </c>
      <c r="D20" s="54" t="s">
        <v>457</v>
      </c>
      <c r="E20" s="54" t="s">
        <v>446</v>
      </c>
      <c r="F20" s="54" t="str">
        <f>VLOOKUP(E20,'Catalogo rischi'!$A$125:$B$136,2,FALSE)</f>
        <v>CR.4 Manipolazione o utilizzo improprio delle informazioni o della documentazione</v>
      </c>
      <c r="G20" s="54" t="s">
        <v>130</v>
      </c>
      <c r="H20" s="159" t="s">
        <v>404</v>
      </c>
      <c r="I20" s="54" t="s">
        <v>163</v>
      </c>
      <c r="J20" s="54" t="s">
        <v>402</v>
      </c>
      <c r="K20" s="54" t="s">
        <v>380</v>
      </c>
      <c r="L20" s="54" t="s">
        <v>709</v>
      </c>
      <c r="M20" s="54" t="s">
        <v>724</v>
      </c>
      <c r="N20" s="12" t="s">
        <v>727</v>
      </c>
      <c r="O20" s="42"/>
    </row>
    <row r="21" spans="1:15" ht="89.25" outlineLevel="1">
      <c r="A21" s="313"/>
      <c r="B21" s="203">
        <f>SUM(F!B54:B96)/6</f>
        <v>1.8333333333333333</v>
      </c>
      <c r="C21" s="323"/>
      <c r="D21" s="54" t="s">
        <v>458</v>
      </c>
      <c r="E21" s="54" t="s">
        <v>454</v>
      </c>
      <c r="F21" s="54" t="str">
        <f>VLOOKUP(E21,'Catalogo rischi'!$A$125:$B$136,2,FALSE)</f>
        <v>CR.3 Conflitto di interessi</v>
      </c>
      <c r="G21" s="54" t="s">
        <v>130</v>
      </c>
      <c r="H21" s="159" t="s">
        <v>405</v>
      </c>
      <c r="I21" s="54" t="s">
        <v>163</v>
      </c>
      <c r="J21" s="54" t="s">
        <v>381</v>
      </c>
      <c r="K21" s="54"/>
      <c r="L21" s="54" t="s">
        <v>709</v>
      </c>
      <c r="M21" s="54" t="s">
        <v>725</v>
      </c>
      <c r="N21" s="12" t="s">
        <v>728</v>
      </c>
      <c r="O21" s="42"/>
    </row>
    <row r="22" spans="1:15" ht="50.25" customHeight="1" outlineLevel="1">
      <c r="A22" s="313"/>
      <c r="B22" s="205"/>
      <c r="C22" s="323"/>
      <c r="D22" s="54" t="s">
        <v>459</v>
      </c>
      <c r="E22" s="54" t="s">
        <v>452</v>
      </c>
      <c r="F22" s="54" t="str">
        <f>VLOOKUP(E22,'Catalogo rischi'!$A$125:$B$136,2,FALSE)</f>
        <v>CR.5 Elusione delle procedure di svolgimento dell'attività e di controllo</v>
      </c>
      <c r="G22" s="54" t="s">
        <v>130</v>
      </c>
      <c r="H22" s="159" t="s">
        <v>398</v>
      </c>
      <c r="I22" s="54" t="s">
        <v>415</v>
      </c>
      <c r="J22" s="54" t="s">
        <v>388</v>
      </c>
      <c r="K22" s="54" t="s">
        <v>382</v>
      </c>
      <c r="L22" s="54" t="s">
        <v>709</v>
      </c>
      <c r="M22" s="54" t="s">
        <v>726</v>
      </c>
      <c r="N22" s="12" t="s">
        <v>729</v>
      </c>
      <c r="O22" s="42"/>
    </row>
    <row r="23" spans="1:15" ht="18" customHeight="1" outlineLevel="1">
      <c r="A23" s="313"/>
      <c r="B23" s="205" t="s">
        <v>101</v>
      </c>
      <c r="C23" s="323"/>
      <c r="D23" s="54"/>
      <c r="E23" s="54"/>
      <c r="F23" s="54"/>
      <c r="G23" s="54"/>
      <c r="H23" s="159"/>
      <c r="I23" s="54"/>
      <c r="J23" s="54"/>
      <c r="K23" s="54"/>
      <c r="L23" s="54"/>
      <c r="M23" s="54"/>
      <c r="N23" s="12"/>
      <c r="O23" s="42"/>
    </row>
    <row r="24" spans="1:15" ht="18" customHeight="1" outlineLevel="1">
      <c r="A24" s="313"/>
      <c r="B24" s="204">
        <f>SUM(F!E54:E82)/4</f>
        <v>2.25</v>
      </c>
      <c r="C24" s="323"/>
      <c r="D24" s="54"/>
      <c r="E24" s="54"/>
      <c r="F24" s="54"/>
      <c r="G24" s="54"/>
      <c r="H24" s="159"/>
      <c r="I24" s="54"/>
      <c r="J24" s="54"/>
      <c r="K24" s="54"/>
      <c r="L24" s="54"/>
      <c r="M24" s="54"/>
      <c r="N24" s="12"/>
      <c r="O24" s="42"/>
    </row>
    <row r="25" spans="1:15" ht="18" customHeight="1" outlineLevel="1">
      <c r="A25" s="313"/>
      <c r="B25" s="89"/>
      <c r="C25" s="323"/>
      <c r="D25" s="54"/>
      <c r="E25" s="54"/>
      <c r="F25" s="54"/>
      <c r="G25" s="54"/>
      <c r="H25" s="159"/>
      <c r="I25" s="54"/>
      <c r="J25" s="54"/>
      <c r="K25" s="54"/>
      <c r="L25" s="54"/>
      <c r="M25" s="54"/>
      <c r="N25" s="12"/>
      <c r="O25" s="42"/>
    </row>
    <row r="26" spans="1:15" ht="18" customHeight="1" outlineLevel="1">
      <c r="A26" s="313"/>
      <c r="B26" s="89"/>
      <c r="C26" s="323"/>
      <c r="D26" s="54"/>
      <c r="E26" s="54"/>
      <c r="F26" s="54"/>
      <c r="G26" s="54"/>
      <c r="H26" s="159"/>
      <c r="I26" s="54"/>
      <c r="J26" s="54"/>
      <c r="K26" s="54"/>
      <c r="L26" s="54"/>
      <c r="M26" s="54"/>
      <c r="N26" s="12"/>
      <c r="O26" s="42"/>
    </row>
    <row r="27" spans="1:15" ht="18" customHeight="1" outlineLevel="1">
      <c r="A27" s="313"/>
      <c r="B27" s="264"/>
      <c r="C27" s="323"/>
      <c r="D27" s="54"/>
      <c r="E27" s="54"/>
      <c r="F27" s="54"/>
      <c r="G27" s="54"/>
      <c r="H27" s="159"/>
      <c r="I27" s="54"/>
      <c r="J27" s="54"/>
      <c r="K27" s="54"/>
      <c r="L27" s="54"/>
      <c r="M27" s="54"/>
      <c r="N27" s="12"/>
      <c r="O27" s="42"/>
    </row>
    <row r="28" spans="1:15" ht="18" customHeight="1" outlineLevel="1">
      <c r="A28" s="313"/>
      <c r="B28" s="89"/>
      <c r="C28" s="323"/>
      <c r="D28" s="54"/>
      <c r="E28" s="54"/>
      <c r="F28" s="54"/>
      <c r="G28" s="54"/>
      <c r="H28" s="159"/>
      <c r="I28" s="54"/>
      <c r="J28" s="54"/>
      <c r="K28" s="54"/>
      <c r="L28" s="54"/>
      <c r="M28" s="54"/>
      <c r="N28" s="12"/>
      <c r="O28" s="42"/>
    </row>
    <row r="29" spans="1:15" ht="18" customHeight="1" outlineLevel="1">
      <c r="A29" s="315"/>
      <c r="B29" s="177"/>
      <c r="C29" s="325"/>
      <c r="D29" s="54"/>
      <c r="E29" s="54"/>
      <c r="F29" s="54"/>
      <c r="G29" s="54"/>
      <c r="H29" s="159"/>
      <c r="I29" s="54"/>
      <c r="J29" s="54"/>
      <c r="K29" s="54"/>
      <c r="L29" s="54"/>
      <c r="M29" s="54"/>
      <c r="N29" s="12"/>
      <c r="O29" s="42"/>
    </row>
    <row r="30" spans="1:15">
      <c r="A30" s="34"/>
      <c r="B30" s="34"/>
      <c r="C30" s="34"/>
      <c r="D30" s="34"/>
      <c r="E30" s="34"/>
      <c r="F30" s="34"/>
      <c r="G30" s="34"/>
      <c r="H30" s="231"/>
      <c r="I30" s="34"/>
      <c r="J30" s="34"/>
      <c r="K30" s="34"/>
      <c r="L30" s="34"/>
      <c r="M30" s="34"/>
      <c r="N30" s="34"/>
      <c r="O30" s="42"/>
    </row>
  </sheetData>
  <mergeCells count="19">
    <mergeCell ref="A2:F2"/>
    <mergeCell ref="A3:D3"/>
    <mergeCell ref="A4:A15"/>
    <mergeCell ref="B4:C5"/>
    <mergeCell ref="H4:I4"/>
    <mergeCell ref="M18:M19"/>
    <mergeCell ref="N18:N19"/>
    <mergeCell ref="C20:C29"/>
    <mergeCell ref="L4:L5"/>
    <mergeCell ref="M4:M5"/>
    <mergeCell ref="N4:N5"/>
    <mergeCell ref="C6:C15"/>
    <mergeCell ref="A17:D17"/>
    <mergeCell ref="A18:A29"/>
    <mergeCell ref="B18:C19"/>
    <mergeCell ref="H18:I18"/>
    <mergeCell ref="J18:K18"/>
    <mergeCell ref="L18:L19"/>
    <mergeCell ref="J4:K4"/>
  </mergeCells>
  <conditionalFormatting sqref="H3">
    <cfRule type="iconSet" priority="8">
      <iconSet reverse="1">
        <cfvo type="percent" val="0"/>
        <cfvo type="num" val="10"/>
        <cfvo type="num" val="20"/>
      </iconSet>
    </cfRule>
  </conditionalFormatting>
  <conditionalFormatting sqref="H17">
    <cfRule type="iconSet" priority="3">
      <iconSet reverse="1">
        <cfvo type="percent" val="0"/>
        <cfvo type="num" val="10"/>
        <cfvo type="num" val="20"/>
      </iconSet>
    </cfRule>
  </conditionalFormatting>
  <pageMargins left="0.23622047244094491" right="0.23622047244094491" top="0.74803149606299213" bottom="0.74803149606299213" header="0.31496062992125984" footer="0.31496062992125984"/>
  <pageSetup paperSize="9" scale="44" fitToHeight="0" orientation="landscape" horizontalDpi="4294967292" verticalDpi="4294967292" r:id="rId1"/>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rischi'!$A$125:$A$136</xm:f>
          </x14:formula1>
          <xm:sqref>E6:E8 E20:E22</xm:sqref>
        </x14:dataValidation>
        <x14:dataValidation type="list" showInputMessage="1" showErrorMessage="1">
          <x14:formula1>
            <xm:f>'Aree di rischio per processi'!$D$2:$D$4</xm:f>
          </x14:formula1>
          <xm:sqref>G20:G22 G6:G8</xm:sqref>
        </x14:dataValidation>
        <x14:dataValidation type="list" showInputMessage="1" showErrorMessage="1">
          <x14:formula1>
            <xm:f>Misure!$A$9:$A$27</xm:f>
          </x14:formula1>
          <xm:sqref>H6:H8 H20:H22</xm:sqref>
        </x14:dataValidation>
        <x14:dataValidation type="list" showInputMessage="1" showErrorMessage="1">
          <x14:formula1>
            <xm:f>Misure!$C$9:$C$27</xm:f>
          </x14:formula1>
          <xm:sqref>I20:I22 I6:I8</xm:sqref>
        </x14:dataValidation>
        <x14:dataValidation type="list" showInputMessage="1" showErrorMessage="1">
          <x14:formula1>
            <xm:f>Misure!$E$9:$E$14</xm:f>
          </x14:formula1>
          <xm:sqref>J6:J8 J20:J22</xm:sqref>
        </x14:dataValidation>
        <x14:dataValidation type="list" showInputMessage="1" showErrorMessage="1">
          <x14:formula1>
            <xm:f>Misure!$G$9:$G$14</xm:f>
          </x14:formula1>
          <xm:sqref>K20:K22 K6:K8</xm:sqref>
        </x14:dataValidation>
      </x14:dataValidations>
    </ext>
  </extLst>
</worksheet>
</file>

<file path=xl/worksheets/sheet13.xml><?xml version="1.0" encoding="utf-8"?>
<worksheet xmlns="http://schemas.openxmlformats.org/spreadsheetml/2006/main" xmlns:r="http://schemas.openxmlformats.org/officeDocument/2006/relationships">
  <sheetPr>
    <pageSetUpPr fitToPage="1"/>
  </sheetPr>
  <dimension ref="A1:F289"/>
  <sheetViews>
    <sheetView zoomScale="80" zoomScaleNormal="80" workbookViewId="0">
      <selection activeCell="G286" sqref="G286"/>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102" t="str">
        <f>'Aree di rischio per processi'!A7</f>
        <v>A.01 Reclutamento di personale a tempo indeterminato, determinato e progressioni verticali</v>
      </c>
      <c r="B1" s="91"/>
      <c r="C1" s="91"/>
      <c r="D1" s="91"/>
      <c r="E1" s="91"/>
      <c r="F1" s="91"/>
    </row>
    <row r="2" spans="1:6" ht="12.75" customHeight="1">
      <c r="A2" s="341" t="s">
        <v>426</v>
      </c>
      <c r="B2" s="342"/>
      <c r="C2" s="92"/>
      <c r="D2" s="345" t="s">
        <v>427</v>
      </c>
      <c r="E2" s="342"/>
      <c r="F2" s="92"/>
    </row>
    <row r="3" spans="1:6" ht="20.25" customHeight="1" thickBot="1">
      <c r="A3" s="343"/>
      <c r="B3" s="344"/>
      <c r="C3" s="93"/>
      <c r="D3" s="344"/>
      <c r="E3" s="344"/>
      <c r="F3" s="93"/>
    </row>
    <row r="4" spans="1:6">
      <c r="A4" s="71" t="s">
        <v>42</v>
      </c>
      <c r="B4" s="94"/>
      <c r="C4" s="95"/>
      <c r="D4" s="72" t="s">
        <v>50</v>
      </c>
      <c r="E4" s="94"/>
      <c r="F4" s="95"/>
    </row>
    <row r="5" spans="1:6" ht="76.5">
      <c r="A5" s="19" t="s">
        <v>49</v>
      </c>
      <c r="B5" s="94"/>
      <c r="C5" s="95"/>
      <c r="D5" s="96" t="s">
        <v>156</v>
      </c>
      <c r="E5" s="94"/>
      <c r="F5" s="95"/>
    </row>
    <row r="6" spans="1:6">
      <c r="A6" s="97" t="s">
        <v>43</v>
      </c>
      <c r="B6" s="98"/>
      <c r="C6" s="95"/>
      <c r="D6" s="98" t="s">
        <v>52</v>
      </c>
      <c r="E6" s="98"/>
      <c r="F6" s="95"/>
    </row>
    <row r="7" spans="1:6">
      <c r="A7" s="97" t="s">
        <v>44</v>
      </c>
      <c r="B7" s="98">
        <v>2</v>
      </c>
      <c r="C7" s="95"/>
      <c r="D7" s="98" t="s">
        <v>53</v>
      </c>
      <c r="E7" s="98">
        <v>2</v>
      </c>
      <c r="F7" s="95"/>
    </row>
    <row r="8" spans="1:6">
      <c r="A8" s="97" t="s">
        <v>45</v>
      </c>
      <c r="B8" s="98"/>
      <c r="C8" s="95"/>
      <c r="D8" s="98" t="s">
        <v>54</v>
      </c>
      <c r="E8" s="98"/>
      <c r="F8" s="95"/>
    </row>
    <row r="9" spans="1:6" ht="25.5">
      <c r="A9" s="97" t="s">
        <v>47</v>
      </c>
      <c r="B9" s="98"/>
      <c r="C9" s="95"/>
      <c r="D9" s="98" t="s">
        <v>55</v>
      </c>
      <c r="E9" s="98"/>
      <c r="F9" s="95"/>
    </row>
    <row r="10" spans="1:6">
      <c r="A10" s="97" t="s">
        <v>46</v>
      </c>
      <c r="B10" s="98"/>
      <c r="C10" s="95"/>
      <c r="D10" s="98" t="s">
        <v>56</v>
      </c>
      <c r="E10" s="98"/>
      <c r="F10" s="95"/>
    </row>
    <row r="11" spans="1:6">
      <c r="A11" s="99"/>
      <c r="B11" s="100"/>
      <c r="C11" s="100"/>
      <c r="D11" s="100"/>
      <c r="E11" s="100"/>
      <c r="F11" s="100"/>
    </row>
    <row r="12" spans="1:6">
      <c r="A12" s="72" t="s">
        <v>57</v>
      </c>
      <c r="B12" s="94"/>
      <c r="C12" s="100"/>
      <c r="D12" s="72" t="s">
        <v>58</v>
      </c>
      <c r="E12" s="94"/>
      <c r="F12" s="100"/>
    </row>
    <row r="13" spans="1:6" ht="63.75">
      <c r="A13" s="21" t="s">
        <v>59</v>
      </c>
      <c r="B13" s="94"/>
      <c r="C13" s="100"/>
      <c r="D13" s="21" t="s">
        <v>100</v>
      </c>
      <c r="E13" s="94"/>
      <c r="F13" s="100"/>
    </row>
    <row r="14" spans="1:6">
      <c r="A14" s="73" t="s">
        <v>484</v>
      </c>
      <c r="B14" s="98"/>
      <c r="C14" s="100"/>
      <c r="D14" s="98" t="s">
        <v>61</v>
      </c>
      <c r="E14" s="98">
        <v>1</v>
      </c>
      <c r="F14" s="100"/>
    </row>
    <row r="15" spans="1:6">
      <c r="A15" s="73" t="s">
        <v>487</v>
      </c>
      <c r="B15" s="98"/>
      <c r="C15" s="100"/>
      <c r="D15" s="73" t="s">
        <v>495</v>
      </c>
      <c r="E15" s="98"/>
      <c r="F15" s="100"/>
    </row>
    <row r="16" spans="1:6">
      <c r="A16" s="73" t="s">
        <v>485</v>
      </c>
      <c r="B16" s="98"/>
      <c r="C16" s="100"/>
      <c r="D16" s="98"/>
      <c r="E16" s="98"/>
      <c r="F16" s="100"/>
    </row>
    <row r="17" spans="1:6">
      <c r="A17" s="73" t="s">
        <v>486</v>
      </c>
      <c r="B17" s="98"/>
      <c r="C17" s="100"/>
      <c r="D17" s="98"/>
      <c r="E17" s="98"/>
      <c r="F17" s="100"/>
    </row>
    <row r="18" spans="1:6">
      <c r="A18" s="98" t="s">
        <v>60</v>
      </c>
      <c r="B18" s="98">
        <v>5</v>
      </c>
      <c r="C18" s="100"/>
      <c r="E18" s="98"/>
      <c r="F18" s="100"/>
    </row>
    <row r="19" spans="1:6">
      <c r="A19" s="100"/>
      <c r="B19" s="100"/>
      <c r="C19" s="100"/>
      <c r="D19" s="100"/>
      <c r="E19" s="100"/>
      <c r="F19" s="100"/>
    </row>
    <row r="20" spans="1:6">
      <c r="A20" s="72" t="s">
        <v>63</v>
      </c>
      <c r="B20" s="94"/>
      <c r="C20" s="100"/>
      <c r="D20" s="72" t="s">
        <v>64</v>
      </c>
      <c r="E20" s="94"/>
      <c r="F20" s="100"/>
    </row>
    <row r="21" spans="1:6" ht="38.25">
      <c r="A21" s="21" t="s">
        <v>65</v>
      </c>
      <c r="B21" s="94"/>
      <c r="C21" s="100"/>
      <c r="D21" s="21" t="s">
        <v>514</v>
      </c>
      <c r="E21" s="94"/>
      <c r="F21" s="100"/>
    </row>
    <row r="22" spans="1:6">
      <c r="A22" s="98" t="s">
        <v>66</v>
      </c>
      <c r="B22" s="98">
        <v>1</v>
      </c>
      <c r="C22" s="100"/>
      <c r="D22" s="98" t="s">
        <v>61</v>
      </c>
      <c r="E22" s="98">
        <v>1</v>
      </c>
      <c r="F22" s="100"/>
    </row>
    <row r="23" spans="1:6">
      <c r="A23" s="239" t="s">
        <v>488</v>
      </c>
      <c r="B23" s="98"/>
      <c r="C23" s="100"/>
      <c r="D23" s="267" t="s">
        <v>515</v>
      </c>
      <c r="E23" s="98"/>
      <c r="F23" s="100"/>
    </row>
    <row r="24" spans="1:6">
      <c r="A24" s="98" t="s">
        <v>150</v>
      </c>
      <c r="B24" s="98"/>
      <c r="C24" s="100"/>
      <c r="D24" s="267" t="s">
        <v>518</v>
      </c>
      <c r="E24" s="98"/>
      <c r="F24" s="100"/>
    </row>
    <row r="25" spans="1:6">
      <c r="A25" s="239" t="s">
        <v>489</v>
      </c>
      <c r="B25" s="98"/>
      <c r="C25" s="100"/>
      <c r="D25" s="267" t="s">
        <v>517</v>
      </c>
      <c r="E25" s="98"/>
      <c r="F25" s="100"/>
    </row>
    <row r="26" spans="1:6">
      <c r="A26" s="98" t="s">
        <v>151</v>
      </c>
      <c r="B26" s="98"/>
      <c r="C26" s="100"/>
      <c r="D26" s="267" t="s">
        <v>516</v>
      </c>
      <c r="E26" s="101"/>
      <c r="F26" s="100"/>
    </row>
    <row r="27" spans="1:6">
      <c r="A27" s="100"/>
      <c r="B27" s="100"/>
      <c r="C27" s="100"/>
      <c r="D27" s="100"/>
      <c r="E27" s="100"/>
      <c r="F27" s="100"/>
    </row>
    <row r="28" spans="1:6">
      <c r="A28" s="72" t="s">
        <v>67</v>
      </c>
      <c r="B28" s="94"/>
      <c r="C28" s="100"/>
      <c r="D28" s="72" t="s">
        <v>68</v>
      </c>
      <c r="E28" s="94"/>
      <c r="F28" s="100"/>
    </row>
    <row r="29" spans="1:6" ht="38.25">
      <c r="A29" s="21" t="s">
        <v>69</v>
      </c>
      <c r="B29" s="94"/>
      <c r="C29" s="100"/>
      <c r="D29" s="21" t="s">
        <v>72</v>
      </c>
      <c r="E29" s="94"/>
      <c r="F29" s="100"/>
    </row>
    <row r="30" spans="1:6">
      <c r="A30" s="98" t="s">
        <v>70</v>
      </c>
      <c r="B30" s="98"/>
      <c r="C30" s="100"/>
      <c r="D30" s="98" t="s">
        <v>73</v>
      </c>
      <c r="E30" s="98">
        <v>1</v>
      </c>
      <c r="F30" s="100"/>
    </row>
    <row r="31" spans="1:6" ht="25.5">
      <c r="A31" s="240" t="s">
        <v>490</v>
      </c>
      <c r="B31" s="98"/>
      <c r="C31" s="100"/>
      <c r="D31" s="98" t="s">
        <v>74</v>
      </c>
      <c r="E31" s="98"/>
      <c r="F31" s="100"/>
    </row>
    <row r="32" spans="1:6" ht="25.5">
      <c r="A32" s="240" t="s">
        <v>491</v>
      </c>
      <c r="B32" s="98">
        <v>3</v>
      </c>
      <c r="C32" s="100"/>
      <c r="D32" s="240" t="s">
        <v>511</v>
      </c>
      <c r="E32" s="98"/>
      <c r="F32" s="100"/>
    </row>
    <row r="33" spans="1:6" ht="25.5">
      <c r="A33" s="241" t="s">
        <v>492</v>
      </c>
      <c r="B33" s="98"/>
      <c r="C33" s="100"/>
      <c r="D33" s="267" t="s">
        <v>512</v>
      </c>
      <c r="E33" s="98"/>
      <c r="F33" s="100"/>
    </row>
    <row r="34" spans="1:6" ht="25.5">
      <c r="A34" s="104" t="s">
        <v>71</v>
      </c>
      <c r="B34" s="98"/>
      <c r="C34" s="100"/>
      <c r="D34" s="267" t="s">
        <v>513</v>
      </c>
      <c r="E34" s="98"/>
      <c r="F34" s="100"/>
    </row>
    <row r="35" spans="1:6">
      <c r="A35" s="100"/>
      <c r="B35" s="100"/>
      <c r="C35" s="100"/>
      <c r="D35" s="100"/>
      <c r="E35" s="100"/>
      <c r="F35" s="100"/>
    </row>
    <row r="36" spans="1:6">
      <c r="A36" s="72" t="s">
        <v>75</v>
      </c>
      <c r="B36" s="94"/>
      <c r="C36" s="100"/>
      <c r="D36" s="294"/>
      <c r="E36" s="294"/>
      <c r="F36" s="294"/>
    </row>
    <row r="37" spans="1:6" ht="51">
      <c r="A37" s="21" t="s">
        <v>76</v>
      </c>
      <c r="B37" s="94"/>
      <c r="C37" s="100"/>
      <c r="D37" s="294"/>
      <c r="E37" s="294"/>
      <c r="F37" s="294"/>
    </row>
    <row r="38" spans="1:6">
      <c r="A38" s="98" t="s">
        <v>61</v>
      </c>
      <c r="B38" s="98">
        <v>1</v>
      </c>
      <c r="C38" s="100"/>
      <c r="D38" s="294"/>
      <c r="E38" s="294"/>
      <c r="F38" s="294"/>
    </row>
    <row r="39" spans="1:6">
      <c r="A39" s="98" t="s">
        <v>62</v>
      </c>
      <c r="B39" s="98"/>
      <c r="C39" s="100"/>
      <c r="D39" s="294"/>
      <c r="E39" s="294"/>
      <c r="F39" s="294"/>
    </row>
    <row r="40" spans="1:6">
      <c r="A40" s="100"/>
      <c r="B40" s="100"/>
      <c r="C40" s="100"/>
      <c r="D40" s="236"/>
      <c r="E40" s="236"/>
      <c r="F40" s="236"/>
    </row>
    <row r="41" spans="1:6">
      <c r="A41" s="72" t="s">
        <v>102</v>
      </c>
      <c r="B41" s="21"/>
      <c r="C41" s="100"/>
      <c r="D41" s="236"/>
      <c r="E41" s="236"/>
      <c r="F41" s="236"/>
    </row>
    <row r="42" spans="1:6" ht="39" customHeight="1">
      <c r="A42" s="21" t="s">
        <v>77</v>
      </c>
      <c r="B42" s="21"/>
      <c r="C42" s="100"/>
      <c r="D42" s="236"/>
      <c r="E42" s="236"/>
      <c r="F42" s="236"/>
    </row>
    <row r="43" spans="1:6">
      <c r="A43" s="73" t="s">
        <v>493</v>
      </c>
      <c r="B43" s="98"/>
      <c r="C43" s="100"/>
      <c r="D43" s="236"/>
      <c r="E43" s="236"/>
      <c r="F43" s="236"/>
    </row>
    <row r="44" spans="1:6">
      <c r="A44" s="98" t="s">
        <v>79</v>
      </c>
      <c r="B44" s="98">
        <v>2</v>
      </c>
      <c r="C44" s="100"/>
      <c r="D44" s="236"/>
      <c r="E44" s="236"/>
      <c r="F44" s="236"/>
    </row>
    <row r="45" spans="1:6">
      <c r="A45" s="73" t="s">
        <v>494</v>
      </c>
      <c r="B45" s="98"/>
      <c r="C45" s="100"/>
      <c r="D45" s="236"/>
      <c r="E45" s="236"/>
      <c r="F45" s="236"/>
    </row>
    <row r="46" spans="1:6">
      <c r="A46" s="98" t="s">
        <v>152</v>
      </c>
      <c r="B46" s="98"/>
      <c r="C46" s="100"/>
      <c r="D46" s="236"/>
      <c r="E46" s="236"/>
      <c r="F46" s="236"/>
    </row>
    <row r="47" spans="1:6">
      <c r="A47" s="98" t="s">
        <v>78</v>
      </c>
      <c r="B47" s="98"/>
      <c r="C47" s="100"/>
      <c r="D47" s="236"/>
      <c r="E47" s="236"/>
      <c r="F47" s="236"/>
    </row>
    <row r="48" spans="1:6">
      <c r="A48" s="100"/>
      <c r="B48" s="100"/>
      <c r="C48" s="100"/>
      <c r="D48" s="236"/>
      <c r="E48" s="236"/>
      <c r="F48" s="236"/>
    </row>
    <row r="49" spans="1:6" ht="15" thickBot="1">
      <c r="A49" s="102" t="str">
        <f>'Aree di rischio per processi'!A8</f>
        <v>A.02 Progressioni economiche di carriera</v>
      </c>
      <c r="B49" s="91"/>
      <c r="C49" s="91"/>
      <c r="D49" s="91"/>
      <c r="E49" s="91"/>
      <c r="F49" s="91"/>
    </row>
    <row r="50" spans="1:6" ht="12.75" customHeight="1">
      <c r="A50" s="341" t="s">
        <v>426</v>
      </c>
      <c r="B50" s="342"/>
      <c r="C50" s="92"/>
      <c r="D50" s="345" t="s">
        <v>427</v>
      </c>
      <c r="E50" s="342"/>
      <c r="F50" s="92"/>
    </row>
    <row r="51" spans="1:6" ht="12.75" customHeight="1" thickBot="1">
      <c r="A51" s="343"/>
      <c r="B51" s="344"/>
      <c r="C51" s="93"/>
      <c r="D51" s="344"/>
      <c r="E51" s="344"/>
      <c r="F51" s="93"/>
    </row>
    <row r="52" spans="1:6" ht="13.5" customHeight="1">
      <c r="A52" s="71" t="s">
        <v>42</v>
      </c>
      <c r="B52" s="94"/>
      <c r="C52" s="95"/>
      <c r="D52" s="72" t="s">
        <v>50</v>
      </c>
      <c r="E52" s="94"/>
      <c r="F52" s="95"/>
    </row>
    <row r="53" spans="1:6" ht="76.5">
      <c r="A53" s="19" t="s">
        <v>49</v>
      </c>
      <c r="B53" s="94"/>
      <c r="C53" s="95"/>
      <c r="D53" s="96" t="s">
        <v>51</v>
      </c>
      <c r="E53" s="94"/>
      <c r="F53" s="95"/>
    </row>
    <row r="54" spans="1:6">
      <c r="A54" s="97" t="s">
        <v>43</v>
      </c>
      <c r="B54" s="98"/>
      <c r="C54" s="95"/>
      <c r="D54" s="98" t="s">
        <v>52</v>
      </c>
      <c r="E54" s="98"/>
      <c r="F54" s="95"/>
    </row>
    <row r="55" spans="1:6">
      <c r="A55" s="97" t="s">
        <v>44</v>
      </c>
      <c r="B55" s="98">
        <v>2</v>
      </c>
      <c r="C55" s="95"/>
      <c r="D55" s="98" t="s">
        <v>53</v>
      </c>
      <c r="E55" s="98">
        <v>2</v>
      </c>
      <c r="F55" s="95"/>
    </row>
    <row r="56" spans="1:6">
      <c r="A56" s="97" t="s">
        <v>45</v>
      </c>
      <c r="B56" s="98"/>
      <c r="C56" s="95"/>
      <c r="D56" s="98" t="s">
        <v>54</v>
      </c>
      <c r="E56" s="98"/>
      <c r="F56" s="95"/>
    </row>
    <row r="57" spans="1:6" ht="25.5">
      <c r="A57" s="97" t="s">
        <v>47</v>
      </c>
      <c r="B57" s="98"/>
      <c r="C57" s="95"/>
      <c r="D57" s="98" t="s">
        <v>55</v>
      </c>
      <c r="E57" s="98"/>
      <c r="F57" s="95"/>
    </row>
    <row r="58" spans="1:6">
      <c r="A58" s="97" t="s">
        <v>46</v>
      </c>
      <c r="B58" s="98"/>
      <c r="C58" s="95"/>
      <c r="D58" s="98" t="s">
        <v>56</v>
      </c>
      <c r="E58" s="98"/>
      <c r="F58" s="95"/>
    </row>
    <row r="59" spans="1:6">
      <c r="A59" s="99"/>
      <c r="B59" s="100"/>
      <c r="C59" s="100"/>
      <c r="D59" s="100"/>
      <c r="E59" s="100"/>
      <c r="F59" s="100"/>
    </row>
    <row r="60" spans="1:6">
      <c r="A60" s="72" t="s">
        <v>57</v>
      </c>
      <c r="B60" s="94"/>
      <c r="C60" s="100"/>
      <c r="D60" s="72" t="s">
        <v>58</v>
      </c>
      <c r="E60" s="94"/>
      <c r="F60" s="100"/>
    </row>
    <row r="61" spans="1:6" ht="63.75">
      <c r="A61" s="21" t="s">
        <v>59</v>
      </c>
      <c r="B61" s="94"/>
      <c r="C61" s="100"/>
      <c r="D61" s="21" t="s">
        <v>100</v>
      </c>
      <c r="E61" s="94"/>
      <c r="F61" s="100"/>
    </row>
    <row r="62" spans="1:6">
      <c r="A62" s="73" t="s">
        <v>484</v>
      </c>
      <c r="B62" s="98"/>
      <c r="C62" s="100"/>
      <c r="D62" s="98" t="s">
        <v>61</v>
      </c>
      <c r="E62" s="98">
        <v>1</v>
      </c>
      <c r="F62" s="100"/>
    </row>
    <row r="63" spans="1:6">
      <c r="A63" s="73" t="s">
        <v>487</v>
      </c>
      <c r="B63" s="98"/>
      <c r="C63" s="100"/>
      <c r="D63" s="73" t="s">
        <v>495</v>
      </c>
      <c r="E63" s="98"/>
      <c r="F63" s="100"/>
    </row>
    <row r="64" spans="1:6" ht="31.5" customHeight="1">
      <c r="A64" s="73" t="s">
        <v>485</v>
      </c>
      <c r="B64" s="98"/>
      <c r="C64" s="100"/>
      <c r="D64" s="98"/>
      <c r="E64" s="98"/>
      <c r="F64" s="100"/>
    </row>
    <row r="65" spans="1:6">
      <c r="A65" s="73" t="s">
        <v>486</v>
      </c>
      <c r="B65" s="98"/>
      <c r="C65" s="100"/>
      <c r="D65" s="98"/>
      <c r="E65" s="98"/>
      <c r="F65" s="100"/>
    </row>
    <row r="66" spans="1:6">
      <c r="A66" s="98" t="s">
        <v>60</v>
      </c>
      <c r="B66" s="98">
        <v>5</v>
      </c>
      <c r="C66" s="100"/>
      <c r="E66" s="98"/>
      <c r="F66" s="100"/>
    </row>
    <row r="67" spans="1:6">
      <c r="A67" s="100"/>
      <c r="B67" s="100"/>
      <c r="C67" s="100"/>
      <c r="D67" s="100"/>
      <c r="E67" s="100"/>
      <c r="F67" s="100"/>
    </row>
    <row r="68" spans="1:6">
      <c r="A68" s="72" t="s">
        <v>63</v>
      </c>
      <c r="B68" s="94"/>
      <c r="C68" s="100"/>
      <c r="D68" s="72" t="s">
        <v>64</v>
      </c>
      <c r="E68" s="94"/>
      <c r="F68" s="100"/>
    </row>
    <row r="69" spans="1:6" ht="38.25">
      <c r="A69" s="21" t="s">
        <v>65</v>
      </c>
      <c r="B69" s="94"/>
      <c r="C69" s="100"/>
      <c r="D69" s="21" t="s">
        <v>514</v>
      </c>
      <c r="E69" s="94"/>
      <c r="F69" s="100"/>
    </row>
    <row r="70" spans="1:6">
      <c r="A70" s="98" t="s">
        <v>66</v>
      </c>
      <c r="B70" s="98">
        <v>1</v>
      </c>
      <c r="C70" s="100"/>
      <c r="D70" s="98" t="s">
        <v>61</v>
      </c>
      <c r="E70" s="98">
        <v>1</v>
      </c>
      <c r="F70" s="100"/>
    </row>
    <row r="71" spans="1:6">
      <c r="A71" s="239" t="s">
        <v>488</v>
      </c>
      <c r="B71" s="98"/>
      <c r="C71" s="100"/>
      <c r="D71" s="267" t="s">
        <v>515</v>
      </c>
      <c r="E71" s="98"/>
      <c r="F71" s="100"/>
    </row>
    <row r="72" spans="1:6">
      <c r="A72" s="98" t="s">
        <v>150</v>
      </c>
      <c r="B72" s="98"/>
      <c r="C72" s="100"/>
      <c r="D72" s="267" t="s">
        <v>518</v>
      </c>
      <c r="E72" s="98"/>
      <c r="F72" s="100"/>
    </row>
    <row r="73" spans="1:6">
      <c r="A73" s="239" t="s">
        <v>489</v>
      </c>
      <c r="B73" s="98"/>
      <c r="C73" s="100"/>
      <c r="D73" s="267" t="s">
        <v>517</v>
      </c>
      <c r="E73" s="98"/>
      <c r="F73" s="100"/>
    </row>
    <row r="74" spans="1:6">
      <c r="A74" s="98" t="s">
        <v>151</v>
      </c>
      <c r="B74" s="98"/>
      <c r="C74" s="100"/>
      <c r="D74" s="267" t="s">
        <v>516</v>
      </c>
      <c r="E74" s="101"/>
      <c r="F74" s="100"/>
    </row>
    <row r="75" spans="1:6">
      <c r="A75" s="100"/>
      <c r="B75" s="100"/>
      <c r="C75" s="100"/>
      <c r="D75" s="100"/>
      <c r="E75" s="100"/>
      <c r="F75" s="100"/>
    </row>
    <row r="76" spans="1:6">
      <c r="A76" s="72" t="s">
        <v>67</v>
      </c>
      <c r="B76" s="94"/>
      <c r="C76" s="100"/>
      <c r="D76" s="72" t="s">
        <v>68</v>
      </c>
      <c r="E76" s="94"/>
      <c r="F76" s="100"/>
    </row>
    <row r="77" spans="1:6" ht="38.25">
      <c r="A77" s="21" t="s">
        <v>69</v>
      </c>
      <c r="B77" s="94"/>
      <c r="C77" s="100"/>
      <c r="D77" s="21" t="s">
        <v>72</v>
      </c>
      <c r="E77" s="94"/>
      <c r="F77" s="100"/>
    </row>
    <row r="78" spans="1:6">
      <c r="A78" s="98" t="s">
        <v>70</v>
      </c>
      <c r="B78" s="98"/>
      <c r="C78" s="100"/>
      <c r="D78" s="98" t="s">
        <v>73</v>
      </c>
      <c r="E78" s="98">
        <v>1</v>
      </c>
      <c r="F78" s="100"/>
    </row>
    <row r="79" spans="1:6" ht="25.5">
      <c r="A79" s="240" t="s">
        <v>490</v>
      </c>
      <c r="B79" s="98"/>
      <c r="C79" s="100"/>
      <c r="D79" s="98" t="s">
        <v>74</v>
      </c>
      <c r="E79" s="98"/>
      <c r="F79" s="100"/>
    </row>
    <row r="80" spans="1:6" ht="25.5">
      <c r="A80" s="240" t="s">
        <v>491</v>
      </c>
      <c r="B80" s="98">
        <v>3</v>
      </c>
      <c r="C80" s="100"/>
      <c r="D80" s="240" t="s">
        <v>511</v>
      </c>
      <c r="E80" s="98"/>
      <c r="F80" s="100"/>
    </row>
    <row r="81" spans="1:6" ht="25.5">
      <c r="A81" s="241" t="s">
        <v>492</v>
      </c>
      <c r="B81" s="98"/>
      <c r="C81" s="100"/>
      <c r="D81" s="267" t="s">
        <v>512</v>
      </c>
      <c r="E81" s="98"/>
      <c r="F81" s="100"/>
    </row>
    <row r="82" spans="1:6" ht="25.5">
      <c r="A82" s="104" t="s">
        <v>71</v>
      </c>
      <c r="B82" s="98"/>
      <c r="C82" s="100"/>
      <c r="D82" s="267" t="s">
        <v>513</v>
      </c>
      <c r="E82" s="98"/>
      <c r="F82" s="100"/>
    </row>
    <row r="83" spans="1:6">
      <c r="A83" s="100"/>
      <c r="B83" s="100"/>
      <c r="C83" s="100"/>
      <c r="D83" s="100"/>
      <c r="E83" s="100"/>
      <c r="F83" s="100"/>
    </row>
    <row r="84" spans="1:6">
      <c r="A84" s="72" t="s">
        <v>75</v>
      </c>
      <c r="B84" s="94"/>
      <c r="C84" s="100"/>
      <c r="D84" s="294"/>
      <c r="E84" s="294"/>
      <c r="F84" s="294"/>
    </row>
    <row r="85" spans="1:6" ht="51">
      <c r="A85" s="21" t="s">
        <v>76</v>
      </c>
      <c r="B85" s="94"/>
      <c r="C85" s="100"/>
      <c r="D85" s="294"/>
      <c r="E85" s="294"/>
      <c r="F85" s="294"/>
    </row>
    <row r="86" spans="1:6">
      <c r="A86" s="98" t="s">
        <v>61</v>
      </c>
      <c r="B86" s="98">
        <v>1</v>
      </c>
      <c r="C86" s="100"/>
      <c r="D86" s="294"/>
      <c r="E86" s="294"/>
      <c r="F86" s="294"/>
    </row>
    <row r="87" spans="1:6" ht="12.75" customHeight="1">
      <c r="A87" s="98" t="s">
        <v>62</v>
      </c>
      <c r="B87" s="98"/>
      <c r="C87" s="100"/>
      <c r="D87" s="294"/>
      <c r="E87" s="294"/>
      <c r="F87" s="294"/>
    </row>
    <row r="88" spans="1:6">
      <c r="A88" s="100"/>
      <c r="B88" s="100"/>
      <c r="C88" s="100"/>
      <c r="D88" s="236"/>
      <c r="E88" s="236"/>
      <c r="F88" s="236"/>
    </row>
    <row r="89" spans="1:6">
      <c r="A89" s="72" t="s">
        <v>102</v>
      </c>
      <c r="B89" s="21"/>
      <c r="C89" s="100"/>
      <c r="D89" s="236"/>
      <c r="E89" s="236"/>
      <c r="F89" s="236"/>
    </row>
    <row r="90" spans="1:6" ht="25.5">
      <c r="A90" s="21" t="s">
        <v>77</v>
      </c>
      <c r="B90" s="21"/>
      <c r="C90" s="100"/>
      <c r="D90" s="236"/>
      <c r="E90" s="236"/>
      <c r="F90" s="236"/>
    </row>
    <row r="91" spans="1:6">
      <c r="A91" s="73" t="s">
        <v>493</v>
      </c>
      <c r="B91" s="98"/>
      <c r="C91" s="100"/>
      <c r="D91" s="236"/>
      <c r="E91" s="236"/>
      <c r="F91" s="236"/>
    </row>
    <row r="92" spans="1:6">
      <c r="A92" s="98" t="s">
        <v>79</v>
      </c>
      <c r="B92" s="98">
        <v>2</v>
      </c>
      <c r="C92" s="100"/>
      <c r="D92" s="236"/>
      <c r="E92" s="236"/>
      <c r="F92" s="236"/>
    </row>
    <row r="93" spans="1:6">
      <c r="A93" s="73" t="s">
        <v>494</v>
      </c>
      <c r="B93" s="98"/>
      <c r="C93" s="100"/>
      <c r="D93" s="236"/>
      <c r="E93" s="236"/>
      <c r="F93" s="236"/>
    </row>
    <row r="94" spans="1:6">
      <c r="A94" s="98" t="s">
        <v>152</v>
      </c>
      <c r="B94" s="98"/>
      <c r="C94" s="100"/>
      <c r="D94" s="236"/>
      <c r="E94" s="236"/>
      <c r="F94" s="236"/>
    </row>
    <row r="95" spans="1:6">
      <c r="A95" s="98" t="s">
        <v>78</v>
      </c>
      <c r="B95" s="98"/>
      <c r="C95" s="100"/>
      <c r="D95" s="236"/>
      <c r="E95" s="236"/>
      <c r="F95" s="236"/>
    </row>
    <row r="96" spans="1:6">
      <c r="A96" s="100"/>
      <c r="B96" s="100"/>
      <c r="C96" s="100"/>
      <c r="D96" s="236"/>
      <c r="E96" s="236"/>
      <c r="F96" s="236"/>
    </row>
    <row r="97" spans="1:6" ht="15" thickBot="1">
      <c r="A97" s="102" t="str">
        <f>'SR Area A'!A30:D30</f>
        <v>A.03 Conferimento di incarichi di collaborazione</v>
      </c>
      <c r="B97" s="91"/>
      <c r="C97" s="91"/>
      <c r="D97" s="91"/>
      <c r="E97" s="91"/>
      <c r="F97" s="91"/>
    </row>
    <row r="98" spans="1:6" ht="12.75" customHeight="1">
      <c r="A98" s="341" t="s">
        <v>426</v>
      </c>
      <c r="B98" s="342"/>
      <c r="C98" s="92"/>
      <c r="D98" s="345" t="s">
        <v>427</v>
      </c>
      <c r="E98" s="342"/>
      <c r="F98" s="92"/>
    </row>
    <row r="99" spans="1:6" ht="13.5" thickBot="1">
      <c r="A99" s="343"/>
      <c r="B99" s="344"/>
      <c r="C99" s="93"/>
      <c r="D99" s="344"/>
      <c r="E99" s="344"/>
      <c r="F99" s="93"/>
    </row>
    <row r="100" spans="1:6">
      <c r="A100" s="71" t="s">
        <v>42</v>
      </c>
      <c r="B100" s="94"/>
      <c r="C100" s="95"/>
      <c r="D100" s="72" t="s">
        <v>50</v>
      </c>
      <c r="E100" s="94"/>
      <c r="F100" s="95"/>
    </row>
    <row r="101" spans="1:6" ht="76.5">
      <c r="A101" s="19" t="s">
        <v>49</v>
      </c>
      <c r="B101" s="94"/>
      <c r="C101" s="95"/>
      <c r="D101" s="96" t="s">
        <v>51</v>
      </c>
      <c r="E101" s="94"/>
      <c r="F101" s="95"/>
    </row>
    <row r="102" spans="1:6">
      <c r="A102" s="97" t="s">
        <v>43</v>
      </c>
      <c r="B102" s="98"/>
      <c r="C102" s="95"/>
      <c r="D102" s="98" t="s">
        <v>52</v>
      </c>
      <c r="E102" s="98"/>
      <c r="F102" s="95"/>
    </row>
    <row r="103" spans="1:6">
      <c r="A103" s="97" t="s">
        <v>44</v>
      </c>
      <c r="B103" s="98">
        <v>2</v>
      </c>
      <c r="C103" s="95"/>
      <c r="D103" s="98" t="s">
        <v>53</v>
      </c>
      <c r="E103" s="98">
        <v>2</v>
      </c>
      <c r="F103" s="95"/>
    </row>
    <row r="104" spans="1:6">
      <c r="A104" s="97" t="s">
        <v>45</v>
      </c>
      <c r="B104" s="98"/>
      <c r="C104" s="95"/>
      <c r="D104" s="98" t="s">
        <v>54</v>
      </c>
      <c r="E104" s="98"/>
      <c r="F104" s="95"/>
    </row>
    <row r="105" spans="1:6" ht="25.5">
      <c r="A105" s="97" t="s">
        <v>47</v>
      </c>
      <c r="B105" s="98"/>
      <c r="C105" s="95"/>
      <c r="D105" s="98" t="s">
        <v>55</v>
      </c>
      <c r="E105" s="98"/>
      <c r="F105" s="95"/>
    </row>
    <row r="106" spans="1:6">
      <c r="A106" s="97" t="s">
        <v>46</v>
      </c>
      <c r="B106" s="98"/>
      <c r="C106" s="95"/>
      <c r="D106" s="98" t="s">
        <v>56</v>
      </c>
      <c r="E106" s="98"/>
      <c r="F106" s="95"/>
    </row>
    <row r="107" spans="1:6">
      <c r="A107" s="99"/>
      <c r="B107" s="100"/>
      <c r="C107" s="100"/>
      <c r="D107" s="100"/>
      <c r="E107" s="100"/>
      <c r="F107" s="100"/>
    </row>
    <row r="108" spans="1:6">
      <c r="A108" s="72" t="s">
        <v>57</v>
      </c>
      <c r="B108" s="94"/>
      <c r="C108" s="100"/>
      <c r="D108" s="72" t="s">
        <v>58</v>
      </c>
      <c r="E108" s="94"/>
      <c r="F108" s="100"/>
    </row>
    <row r="109" spans="1:6" ht="63.75">
      <c r="A109" s="21" t="s">
        <v>59</v>
      </c>
      <c r="B109" s="94"/>
      <c r="C109" s="100"/>
      <c r="D109" s="21" t="s">
        <v>100</v>
      </c>
      <c r="E109" s="94"/>
      <c r="F109" s="100"/>
    </row>
    <row r="110" spans="1:6">
      <c r="A110" s="73" t="s">
        <v>484</v>
      </c>
      <c r="B110" s="98"/>
      <c r="C110" s="100"/>
      <c r="D110" s="98" t="s">
        <v>61</v>
      </c>
      <c r="E110" s="98">
        <v>1</v>
      </c>
      <c r="F110" s="100"/>
    </row>
    <row r="111" spans="1:6">
      <c r="A111" s="73" t="s">
        <v>487</v>
      </c>
      <c r="B111" s="98"/>
      <c r="C111" s="100"/>
      <c r="D111" s="73" t="s">
        <v>495</v>
      </c>
      <c r="E111" s="98"/>
      <c r="F111" s="100"/>
    </row>
    <row r="112" spans="1:6">
      <c r="A112" s="73" t="s">
        <v>485</v>
      </c>
      <c r="B112" s="98"/>
      <c r="C112" s="100"/>
      <c r="D112" s="98"/>
      <c r="E112" s="98"/>
      <c r="F112" s="100"/>
    </row>
    <row r="113" spans="1:6" ht="51" customHeight="1">
      <c r="A113" s="73" t="s">
        <v>486</v>
      </c>
      <c r="B113" s="98"/>
      <c r="C113" s="100"/>
      <c r="D113" s="98"/>
      <c r="E113" s="98"/>
      <c r="F113" s="100"/>
    </row>
    <row r="114" spans="1:6">
      <c r="A114" s="98" t="s">
        <v>60</v>
      </c>
      <c r="B114" s="98">
        <v>5</v>
      </c>
      <c r="C114" s="100"/>
      <c r="E114" s="98"/>
      <c r="F114" s="100"/>
    </row>
    <row r="115" spans="1:6">
      <c r="A115" s="100"/>
      <c r="B115" s="100"/>
      <c r="C115" s="100"/>
      <c r="D115" s="100"/>
      <c r="E115" s="100"/>
      <c r="F115" s="100"/>
    </row>
    <row r="116" spans="1:6">
      <c r="A116" s="72" t="s">
        <v>63</v>
      </c>
      <c r="B116" s="94"/>
      <c r="C116" s="100"/>
      <c r="D116" s="72" t="s">
        <v>64</v>
      </c>
      <c r="E116" s="94"/>
      <c r="F116" s="100"/>
    </row>
    <row r="117" spans="1:6" ht="38.25">
      <c r="A117" s="21" t="s">
        <v>65</v>
      </c>
      <c r="B117" s="94"/>
      <c r="C117" s="100"/>
      <c r="D117" s="21" t="s">
        <v>514</v>
      </c>
      <c r="E117" s="94"/>
      <c r="F117" s="100"/>
    </row>
    <row r="118" spans="1:6">
      <c r="A118" s="98" t="s">
        <v>66</v>
      </c>
      <c r="B118" s="98">
        <v>1</v>
      </c>
      <c r="C118" s="100"/>
      <c r="D118" s="98" t="s">
        <v>61</v>
      </c>
      <c r="E118" s="98">
        <v>1</v>
      </c>
      <c r="F118" s="100"/>
    </row>
    <row r="119" spans="1:6">
      <c r="A119" s="239" t="s">
        <v>488</v>
      </c>
      <c r="B119" s="98"/>
      <c r="C119" s="100"/>
      <c r="D119" s="267" t="s">
        <v>515</v>
      </c>
      <c r="E119" s="98"/>
      <c r="F119" s="100"/>
    </row>
    <row r="120" spans="1:6">
      <c r="A120" s="98" t="s">
        <v>150</v>
      </c>
      <c r="B120" s="98"/>
      <c r="C120" s="100"/>
      <c r="D120" s="267" t="s">
        <v>518</v>
      </c>
      <c r="E120" s="98"/>
      <c r="F120" s="100"/>
    </row>
    <row r="121" spans="1:6">
      <c r="A121" s="239" t="s">
        <v>489</v>
      </c>
      <c r="B121" s="98"/>
      <c r="C121" s="100"/>
      <c r="D121" s="267" t="s">
        <v>517</v>
      </c>
      <c r="E121" s="98"/>
      <c r="F121" s="100"/>
    </row>
    <row r="122" spans="1:6">
      <c r="A122" s="98" t="s">
        <v>151</v>
      </c>
      <c r="B122" s="98"/>
      <c r="C122" s="100"/>
      <c r="D122" s="267" t="s">
        <v>516</v>
      </c>
      <c r="E122" s="101"/>
      <c r="F122" s="100"/>
    </row>
    <row r="123" spans="1:6">
      <c r="A123" s="100"/>
      <c r="B123" s="100"/>
      <c r="C123" s="100"/>
      <c r="D123" s="100"/>
      <c r="E123" s="100"/>
      <c r="F123" s="100"/>
    </row>
    <row r="124" spans="1:6">
      <c r="A124" s="72" t="s">
        <v>67</v>
      </c>
      <c r="B124" s="94"/>
      <c r="C124" s="100"/>
      <c r="D124" s="72" t="s">
        <v>68</v>
      </c>
      <c r="E124" s="94"/>
      <c r="F124" s="100"/>
    </row>
    <row r="125" spans="1:6" ht="52.5" customHeight="1">
      <c r="A125" s="21" t="s">
        <v>69</v>
      </c>
      <c r="B125" s="94"/>
      <c r="C125" s="100"/>
      <c r="D125" s="21" t="s">
        <v>72</v>
      </c>
      <c r="E125" s="94"/>
      <c r="F125" s="100"/>
    </row>
    <row r="126" spans="1:6">
      <c r="A126" s="98" t="s">
        <v>70</v>
      </c>
      <c r="B126" s="98"/>
      <c r="C126" s="100"/>
      <c r="D126" s="98" t="s">
        <v>73</v>
      </c>
      <c r="E126" s="98">
        <v>1</v>
      </c>
      <c r="F126" s="100"/>
    </row>
    <row r="127" spans="1:6" ht="25.5">
      <c r="A127" s="240" t="s">
        <v>490</v>
      </c>
      <c r="B127" s="98"/>
      <c r="C127" s="100"/>
      <c r="D127" s="98" t="s">
        <v>74</v>
      </c>
      <c r="E127" s="98"/>
      <c r="F127" s="100"/>
    </row>
    <row r="128" spans="1:6" ht="25.5">
      <c r="A128" s="240" t="s">
        <v>491</v>
      </c>
      <c r="B128" s="98">
        <v>3</v>
      </c>
      <c r="C128" s="100"/>
      <c r="D128" s="240" t="s">
        <v>511</v>
      </c>
      <c r="E128" s="98"/>
      <c r="F128" s="100"/>
    </row>
    <row r="129" spans="1:6" ht="25.5">
      <c r="A129" s="241" t="s">
        <v>492</v>
      </c>
      <c r="B129" s="98"/>
      <c r="C129" s="100"/>
      <c r="D129" s="267" t="s">
        <v>512</v>
      </c>
      <c r="E129" s="98"/>
      <c r="F129" s="100"/>
    </row>
    <row r="130" spans="1:6" ht="25.5">
      <c r="A130" s="104" t="s">
        <v>71</v>
      </c>
      <c r="B130" s="98"/>
      <c r="C130" s="100"/>
      <c r="D130" s="267" t="s">
        <v>513</v>
      </c>
      <c r="E130" s="98"/>
      <c r="F130" s="100"/>
    </row>
    <row r="131" spans="1:6">
      <c r="A131" s="100"/>
      <c r="B131" s="100"/>
      <c r="C131" s="100"/>
      <c r="D131" s="100"/>
      <c r="E131" s="100"/>
      <c r="F131" s="100"/>
    </row>
    <row r="132" spans="1:6">
      <c r="A132" s="72" t="s">
        <v>75</v>
      </c>
      <c r="B132" s="94"/>
      <c r="C132" s="100"/>
      <c r="D132" s="294"/>
      <c r="E132" s="294"/>
      <c r="F132" s="294"/>
    </row>
    <row r="133" spans="1:6" ht="51">
      <c r="A133" s="21" t="s">
        <v>76</v>
      </c>
      <c r="B133" s="94"/>
      <c r="C133" s="100"/>
      <c r="D133" s="294"/>
      <c r="E133" s="294"/>
      <c r="F133" s="294"/>
    </row>
    <row r="134" spans="1:6">
      <c r="A134" s="98" t="s">
        <v>61</v>
      </c>
      <c r="B134" s="98">
        <v>1</v>
      </c>
      <c r="C134" s="100"/>
      <c r="D134" s="294"/>
      <c r="E134" s="294"/>
      <c r="F134" s="294"/>
    </row>
    <row r="135" spans="1:6">
      <c r="A135" s="98" t="s">
        <v>62</v>
      </c>
      <c r="B135" s="98"/>
      <c r="C135" s="100"/>
      <c r="D135" s="294"/>
      <c r="E135" s="294"/>
      <c r="F135" s="294"/>
    </row>
    <row r="136" spans="1:6">
      <c r="A136" s="100"/>
      <c r="B136" s="100"/>
      <c r="C136" s="100"/>
      <c r="D136" s="236"/>
      <c r="E136" s="236"/>
      <c r="F136" s="236"/>
    </row>
    <row r="137" spans="1:6">
      <c r="A137" s="72" t="s">
        <v>102</v>
      </c>
      <c r="B137" s="21"/>
      <c r="C137" s="100"/>
      <c r="D137" s="236"/>
      <c r="E137" s="236"/>
      <c r="F137" s="236"/>
    </row>
    <row r="138" spans="1:6" ht="25.5">
      <c r="A138" s="21" t="s">
        <v>77</v>
      </c>
      <c r="B138" s="21"/>
      <c r="C138" s="100"/>
      <c r="D138" s="236"/>
      <c r="E138" s="236"/>
      <c r="F138" s="236"/>
    </row>
    <row r="139" spans="1:6">
      <c r="A139" s="73" t="s">
        <v>493</v>
      </c>
      <c r="B139" s="98"/>
      <c r="C139" s="100"/>
      <c r="D139" s="236"/>
      <c r="E139" s="236"/>
      <c r="F139" s="236"/>
    </row>
    <row r="140" spans="1:6">
      <c r="A140" s="98" t="s">
        <v>79</v>
      </c>
      <c r="B140" s="98">
        <v>2</v>
      </c>
      <c r="C140" s="100"/>
      <c r="D140" s="236"/>
      <c r="E140" s="236"/>
      <c r="F140" s="236"/>
    </row>
    <row r="141" spans="1:6">
      <c r="A141" s="73" t="s">
        <v>494</v>
      </c>
      <c r="B141" s="98"/>
      <c r="C141" s="100"/>
      <c r="D141" s="236"/>
      <c r="E141" s="236"/>
      <c r="F141" s="236"/>
    </row>
    <row r="142" spans="1:6">
      <c r="A142" s="98" t="s">
        <v>152</v>
      </c>
      <c r="B142" s="98"/>
      <c r="C142" s="100"/>
      <c r="D142" s="236"/>
      <c r="E142" s="236"/>
      <c r="F142" s="236"/>
    </row>
    <row r="143" spans="1:6">
      <c r="A143" s="98" t="s">
        <v>78</v>
      </c>
      <c r="B143" s="98"/>
      <c r="C143" s="100"/>
      <c r="D143" s="236"/>
      <c r="E143" s="236"/>
      <c r="F143" s="236"/>
    </row>
    <row r="144" spans="1:6">
      <c r="A144" s="100"/>
      <c r="B144" s="100"/>
      <c r="C144" s="100"/>
      <c r="D144" s="236"/>
      <c r="E144" s="236"/>
      <c r="F144" s="236"/>
    </row>
    <row r="145" spans="1:6" ht="14.25">
      <c r="A145" s="102" t="str">
        <f>'SR Area A'!A43:D43</f>
        <v>A.04 Contratti di somministrazione lavoro</v>
      </c>
      <c r="B145" s="91"/>
      <c r="C145" s="91"/>
      <c r="D145" s="91"/>
      <c r="E145" s="91"/>
      <c r="F145" s="91"/>
    </row>
    <row r="146" spans="1:6" ht="13.5" thickBot="1">
      <c r="A146" s="99"/>
      <c r="B146" s="100"/>
      <c r="C146" s="100"/>
      <c r="D146" s="100"/>
      <c r="E146" s="100"/>
      <c r="F146" s="100"/>
    </row>
    <row r="147" spans="1:6">
      <c r="A147" s="341" t="s">
        <v>426</v>
      </c>
      <c r="B147" s="342"/>
      <c r="C147" s="92"/>
      <c r="D147" s="345" t="s">
        <v>427</v>
      </c>
      <c r="E147" s="342"/>
      <c r="F147" s="92"/>
    </row>
    <row r="148" spans="1:6" ht="13.5" thickBot="1">
      <c r="A148" s="343"/>
      <c r="B148" s="344"/>
      <c r="C148" s="93"/>
      <c r="D148" s="344"/>
      <c r="E148" s="344"/>
      <c r="F148" s="93"/>
    </row>
    <row r="149" spans="1:6">
      <c r="A149" s="71" t="s">
        <v>42</v>
      </c>
      <c r="B149" s="94"/>
      <c r="C149" s="95"/>
      <c r="D149" s="72" t="s">
        <v>50</v>
      </c>
      <c r="E149" s="94"/>
      <c r="F149" s="95"/>
    </row>
    <row r="150" spans="1:6" ht="76.5">
      <c r="A150" s="19" t="s">
        <v>49</v>
      </c>
      <c r="B150" s="94"/>
      <c r="C150" s="95"/>
      <c r="D150" s="96" t="s">
        <v>51</v>
      </c>
      <c r="E150" s="94"/>
      <c r="F150" s="95"/>
    </row>
    <row r="151" spans="1:6">
      <c r="A151" s="97" t="s">
        <v>43</v>
      </c>
      <c r="B151" s="98"/>
      <c r="C151" s="95"/>
      <c r="D151" s="98" t="s">
        <v>52</v>
      </c>
      <c r="E151" s="98"/>
      <c r="F151" s="95"/>
    </row>
    <row r="152" spans="1:6">
      <c r="A152" s="97" t="s">
        <v>44</v>
      </c>
      <c r="B152" s="98">
        <v>2</v>
      </c>
      <c r="C152" s="95"/>
      <c r="D152" s="98" t="s">
        <v>53</v>
      </c>
      <c r="E152" s="98">
        <v>2</v>
      </c>
      <c r="F152" s="95"/>
    </row>
    <row r="153" spans="1:6">
      <c r="A153" s="97" t="s">
        <v>45</v>
      </c>
      <c r="B153" s="98"/>
      <c r="C153" s="95"/>
      <c r="D153" s="98" t="s">
        <v>54</v>
      </c>
      <c r="E153" s="98"/>
      <c r="F153" s="95"/>
    </row>
    <row r="154" spans="1:6" ht="25.5">
      <c r="A154" s="97" t="s">
        <v>47</v>
      </c>
      <c r="B154" s="98"/>
      <c r="C154" s="95"/>
      <c r="D154" s="98" t="s">
        <v>55</v>
      </c>
      <c r="E154" s="98"/>
      <c r="F154" s="95"/>
    </row>
    <row r="155" spans="1:6">
      <c r="A155" s="97" t="s">
        <v>46</v>
      </c>
      <c r="B155" s="98"/>
      <c r="C155" s="95"/>
      <c r="D155" s="98" t="s">
        <v>56</v>
      </c>
      <c r="E155" s="98"/>
      <c r="F155" s="95"/>
    </row>
    <row r="156" spans="1:6">
      <c r="A156" s="99"/>
      <c r="B156" s="100"/>
      <c r="C156" s="100"/>
      <c r="D156" s="100"/>
      <c r="E156" s="100"/>
      <c r="F156" s="100"/>
    </row>
    <row r="157" spans="1:6">
      <c r="A157" s="72" t="s">
        <v>57</v>
      </c>
      <c r="B157" s="94"/>
      <c r="C157" s="100"/>
      <c r="D157" s="72" t="s">
        <v>58</v>
      </c>
      <c r="E157" s="94"/>
      <c r="F157" s="100"/>
    </row>
    <row r="158" spans="1:6" ht="63.75">
      <c r="A158" s="21" t="s">
        <v>59</v>
      </c>
      <c r="B158" s="94"/>
      <c r="C158" s="100"/>
      <c r="D158" s="21" t="s">
        <v>100</v>
      </c>
      <c r="E158" s="94"/>
      <c r="F158" s="100"/>
    </row>
    <row r="159" spans="1:6">
      <c r="A159" s="73" t="s">
        <v>484</v>
      </c>
      <c r="B159" s="98"/>
      <c r="C159" s="100"/>
      <c r="D159" s="98" t="s">
        <v>61</v>
      </c>
      <c r="E159" s="98">
        <v>1</v>
      </c>
      <c r="F159" s="100"/>
    </row>
    <row r="160" spans="1:6" ht="12.75" customHeight="1">
      <c r="A160" s="73" t="s">
        <v>487</v>
      </c>
      <c r="B160" s="98"/>
      <c r="C160" s="100"/>
      <c r="D160" s="73" t="s">
        <v>495</v>
      </c>
      <c r="E160" s="98"/>
      <c r="F160" s="100"/>
    </row>
    <row r="161" spans="1:6" ht="12.75" customHeight="1">
      <c r="A161" s="73" t="s">
        <v>485</v>
      </c>
      <c r="B161" s="98"/>
      <c r="C161" s="100"/>
      <c r="D161" s="98"/>
      <c r="E161" s="98"/>
      <c r="F161" s="100"/>
    </row>
    <row r="162" spans="1:6">
      <c r="A162" s="73" t="s">
        <v>486</v>
      </c>
      <c r="B162" s="98"/>
      <c r="C162" s="100"/>
      <c r="D162" s="98"/>
      <c r="E162" s="98"/>
      <c r="F162" s="100"/>
    </row>
    <row r="163" spans="1:6">
      <c r="A163" s="98" t="s">
        <v>60</v>
      </c>
      <c r="B163" s="98">
        <v>5</v>
      </c>
      <c r="C163" s="100"/>
      <c r="E163" s="98"/>
      <c r="F163" s="100"/>
    </row>
    <row r="164" spans="1:6">
      <c r="A164" s="100"/>
      <c r="B164" s="100"/>
      <c r="C164" s="100"/>
      <c r="D164" s="100"/>
      <c r="E164" s="100"/>
      <c r="F164" s="100"/>
    </row>
    <row r="165" spans="1:6">
      <c r="A165" s="72" t="s">
        <v>63</v>
      </c>
      <c r="B165" s="94"/>
      <c r="C165" s="100"/>
      <c r="D165" s="72" t="s">
        <v>64</v>
      </c>
      <c r="E165" s="94"/>
      <c r="F165" s="100"/>
    </row>
    <row r="166" spans="1:6" ht="38.25">
      <c r="A166" s="21" t="s">
        <v>65</v>
      </c>
      <c r="B166" s="94"/>
      <c r="C166" s="100"/>
      <c r="D166" s="21" t="s">
        <v>514</v>
      </c>
      <c r="E166" s="94"/>
      <c r="F166" s="100"/>
    </row>
    <row r="167" spans="1:6">
      <c r="A167" s="98" t="s">
        <v>66</v>
      </c>
      <c r="B167" s="98">
        <v>1</v>
      </c>
      <c r="C167" s="100"/>
      <c r="D167" s="98" t="s">
        <v>61</v>
      </c>
      <c r="E167" s="98">
        <v>1</v>
      </c>
      <c r="F167" s="100"/>
    </row>
    <row r="168" spans="1:6">
      <c r="A168" s="239" t="s">
        <v>488</v>
      </c>
      <c r="B168" s="98"/>
      <c r="C168" s="100"/>
      <c r="D168" s="267" t="s">
        <v>515</v>
      </c>
      <c r="E168" s="98"/>
      <c r="F168" s="100"/>
    </row>
    <row r="169" spans="1:6">
      <c r="A169" s="98" t="s">
        <v>150</v>
      </c>
      <c r="B169" s="98"/>
      <c r="C169" s="100"/>
      <c r="D169" s="267" t="s">
        <v>518</v>
      </c>
      <c r="E169" s="98"/>
      <c r="F169" s="100"/>
    </row>
    <row r="170" spans="1:6">
      <c r="A170" s="239" t="s">
        <v>489</v>
      </c>
      <c r="B170" s="98"/>
      <c r="C170" s="100"/>
      <c r="D170" s="267" t="s">
        <v>517</v>
      </c>
      <c r="E170" s="98"/>
      <c r="F170" s="100"/>
    </row>
    <row r="171" spans="1:6">
      <c r="A171" s="98" t="s">
        <v>151</v>
      </c>
      <c r="B171" s="98"/>
      <c r="C171" s="100"/>
      <c r="D171" s="267" t="s">
        <v>516</v>
      </c>
      <c r="E171" s="101"/>
      <c r="F171" s="100"/>
    </row>
    <row r="172" spans="1:6">
      <c r="A172" s="100"/>
      <c r="B172" s="100"/>
      <c r="C172" s="100"/>
      <c r="D172" s="100"/>
      <c r="E172" s="100"/>
      <c r="F172" s="100"/>
    </row>
    <row r="173" spans="1:6">
      <c r="A173" s="72" t="s">
        <v>67</v>
      </c>
      <c r="B173" s="94"/>
      <c r="C173" s="100"/>
      <c r="D173" s="72" t="s">
        <v>68</v>
      </c>
      <c r="E173" s="94"/>
      <c r="F173" s="100"/>
    </row>
    <row r="174" spans="1:6" ht="38.25">
      <c r="A174" s="21" t="s">
        <v>69</v>
      </c>
      <c r="B174" s="94"/>
      <c r="C174" s="100"/>
      <c r="D174" s="21" t="s">
        <v>72</v>
      </c>
      <c r="E174" s="94"/>
      <c r="F174" s="100"/>
    </row>
    <row r="175" spans="1:6">
      <c r="A175" s="98" t="s">
        <v>70</v>
      </c>
      <c r="B175" s="98"/>
      <c r="C175" s="100"/>
      <c r="D175" s="98" t="s">
        <v>73</v>
      </c>
      <c r="E175" s="98">
        <v>1</v>
      </c>
      <c r="F175" s="100"/>
    </row>
    <row r="176" spans="1:6" ht="25.5">
      <c r="A176" s="240" t="s">
        <v>490</v>
      </c>
      <c r="B176" s="98"/>
      <c r="C176" s="100"/>
      <c r="D176" s="98" t="s">
        <v>74</v>
      </c>
      <c r="E176" s="98"/>
      <c r="F176" s="100"/>
    </row>
    <row r="177" spans="1:6" ht="25.5">
      <c r="A177" s="240" t="s">
        <v>491</v>
      </c>
      <c r="B177" s="98">
        <v>3</v>
      </c>
      <c r="C177" s="100"/>
      <c r="D177" s="240" t="s">
        <v>511</v>
      </c>
      <c r="E177" s="98"/>
      <c r="F177" s="100"/>
    </row>
    <row r="178" spans="1:6" ht="25.5">
      <c r="A178" s="241" t="s">
        <v>492</v>
      </c>
      <c r="B178" s="98"/>
      <c r="C178" s="100"/>
      <c r="D178" s="267" t="s">
        <v>512</v>
      </c>
      <c r="E178" s="98"/>
      <c r="F178" s="100"/>
    </row>
    <row r="179" spans="1:6" ht="25.5">
      <c r="A179" s="104" t="s">
        <v>71</v>
      </c>
      <c r="B179" s="98"/>
      <c r="C179" s="100"/>
      <c r="D179" s="267" t="s">
        <v>513</v>
      </c>
      <c r="E179" s="98"/>
      <c r="F179" s="100"/>
    </row>
    <row r="180" spans="1:6">
      <c r="A180" s="100"/>
      <c r="B180" s="100"/>
      <c r="C180" s="100"/>
      <c r="D180" s="100"/>
      <c r="E180" s="100"/>
      <c r="F180" s="100"/>
    </row>
    <row r="181" spans="1:6">
      <c r="A181" s="72" t="s">
        <v>75</v>
      </c>
      <c r="B181" s="94"/>
      <c r="C181" s="100"/>
      <c r="D181" s="294"/>
      <c r="E181" s="294"/>
      <c r="F181" s="294"/>
    </row>
    <row r="182" spans="1:6" ht="51">
      <c r="A182" s="21" t="s">
        <v>76</v>
      </c>
      <c r="B182" s="94"/>
      <c r="C182" s="100"/>
      <c r="D182" s="294"/>
      <c r="E182" s="294"/>
      <c r="F182" s="294"/>
    </row>
    <row r="183" spans="1:6">
      <c r="A183" s="98" t="s">
        <v>61</v>
      </c>
      <c r="B183" s="98">
        <v>1</v>
      </c>
      <c r="C183" s="100"/>
      <c r="D183" s="294"/>
      <c r="E183" s="294"/>
      <c r="F183" s="294"/>
    </row>
    <row r="184" spans="1:6">
      <c r="A184" s="98" t="s">
        <v>62</v>
      </c>
      <c r="B184" s="98"/>
      <c r="C184" s="100"/>
      <c r="D184" s="294"/>
      <c r="E184" s="294"/>
      <c r="F184" s="294"/>
    </row>
    <row r="185" spans="1:6">
      <c r="A185" s="100"/>
      <c r="B185" s="100"/>
      <c r="C185" s="100"/>
      <c r="D185" s="236"/>
      <c r="E185" s="236"/>
      <c r="F185" s="236"/>
    </row>
    <row r="186" spans="1:6">
      <c r="A186" s="72" t="s">
        <v>102</v>
      </c>
      <c r="B186" s="21"/>
      <c r="C186" s="100"/>
      <c r="D186" s="236"/>
      <c r="E186" s="236"/>
      <c r="F186" s="236"/>
    </row>
    <row r="187" spans="1:6" ht="25.5">
      <c r="A187" s="21" t="s">
        <v>77</v>
      </c>
      <c r="B187" s="21"/>
      <c r="C187" s="100"/>
      <c r="D187" s="236"/>
      <c r="E187" s="236"/>
      <c r="F187" s="236"/>
    </row>
    <row r="188" spans="1:6">
      <c r="A188" s="73" t="s">
        <v>493</v>
      </c>
      <c r="B188" s="98">
        <v>1</v>
      </c>
      <c r="C188" s="100"/>
      <c r="D188" s="236"/>
      <c r="E188" s="236"/>
      <c r="F188" s="236"/>
    </row>
    <row r="189" spans="1:6">
      <c r="A189" s="98" t="s">
        <v>79</v>
      </c>
      <c r="B189" s="98"/>
      <c r="C189" s="100"/>
      <c r="D189" s="236"/>
      <c r="E189" s="236"/>
      <c r="F189" s="236"/>
    </row>
    <row r="190" spans="1:6">
      <c r="A190" s="73" t="s">
        <v>494</v>
      </c>
      <c r="B190" s="98"/>
      <c r="C190" s="100"/>
      <c r="D190" s="236"/>
      <c r="E190" s="236"/>
      <c r="F190" s="236"/>
    </row>
    <row r="191" spans="1:6">
      <c r="A191" s="98" t="s">
        <v>152</v>
      </c>
      <c r="B191" s="98"/>
      <c r="C191" s="100"/>
      <c r="D191" s="236"/>
      <c r="E191" s="236"/>
      <c r="F191" s="236"/>
    </row>
    <row r="192" spans="1:6">
      <c r="A192" s="98" t="s">
        <v>78</v>
      </c>
      <c r="B192" s="98"/>
      <c r="C192" s="100"/>
      <c r="D192" s="236"/>
      <c r="E192" s="236"/>
      <c r="F192" s="236"/>
    </row>
    <row r="193" spans="1:6">
      <c r="A193" s="100"/>
      <c r="B193" s="100"/>
      <c r="C193" s="100"/>
      <c r="D193" s="236"/>
      <c r="E193" s="236"/>
      <c r="F193" s="236"/>
    </row>
    <row r="194" spans="1:6" ht="15" thickBot="1">
      <c r="A194" s="102" t="str">
        <f>'Aree di rischio per processi'!A11</f>
        <v>A.05 Attivazione di distacchi/comandi di personale (in uscita)</v>
      </c>
      <c r="B194" s="91"/>
      <c r="C194" s="91"/>
      <c r="D194" s="91"/>
      <c r="E194" s="91"/>
      <c r="F194" s="91"/>
    </row>
    <row r="195" spans="1:6">
      <c r="A195" s="341" t="s">
        <v>426</v>
      </c>
      <c r="B195" s="342"/>
      <c r="C195" s="92"/>
      <c r="D195" s="345" t="s">
        <v>427</v>
      </c>
      <c r="E195" s="342"/>
      <c r="F195" s="92"/>
    </row>
    <row r="196" spans="1:6" ht="13.5" thickBot="1">
      <c r="A196" s="343"/>
      <c r="B196" s="344"/>
      <c r="C196" s="93"/>
      <c r="D196" s="344"/>
      <c r="E196" s="344"/>
      <c r="F196" s="93"/>
    </row>
    <row r="197" spans="1:6">
      <c r="A197" s="71" t="s">
        <v>42</v>
      </c>
      <c r="B197" s="94"/>
      <c r="C197" s="95"/>
      <c r="D197" s="72" t="s">
        <v>50</v>
      </c>
      <c r="E197" s="94"/>
      <c r="F197" s="95"/>
    </row>
    <row r="198" spans="1:6" ht="76.5">
      <c r="A198" s="19" t="s">
        <v>49</v>
      </c>
      <c r="B198" s="94"/>
      <c r="C198" s="95"/>
      <c r="D198" s="96" t="s">
        <v>51</v>
      </c>
      <c r="E198" s="94"/>
      <c r="F198" s="95"/>
    </row>
    <row r="199" spans="1:6">
      <c r="A199" s="97" t="s">
        <v>43</v>
      </c>
      <c r="B199" s="98"/>
      <c r="C199" s="95"/>
      <c r="D199" s="98" t="s">
        <v>52</v>
      </c>
      <c r="E199" s="98">
        <v>1</v>
      </c>
      <c r="F199" s="95"/>
    </row>
    <row r="200" spans="1:6">
      <c r="A200" s="97" t="s">
        <v>44</v>
      </c>
      <c r="B200" s="98">
        <v>2</v>
      </c>
      <c r="C200" s="95"/>
      <c r="D200" s="98" t="s">
        <v>53</v>
      </c>
      <c r="E200" s="98"/>
      <c r="F200" s="95"/>
    </row>
    <row r="201" spans="1:6">
      <c r="A201" s="97" t="s">
        <v>45</v>
      </c>
      <c r="B201" s="98"/>
      <c r="C201" s="95"/>
      <c r="D201" s="98" t="s">
        <v>54</v>
      </c>
      <c r="E201" s="98"/>
      <c r="F201" s="95"/>
    </row>
    <row r="202" spans="1:6" ht="25.5">
      <c r="A202" s="97" t="s">
        <v>47</v>
      </c>
      <c r="B202" s="98"/>
      <c r="C202" s="95"/>
      <c r="D202" s="98" t="s">
        <v>55</v>
      </c>
      <c r="E202" s="98"/>
      <c r="F202" s="95"/>
    </row>
    <row r="203" spans="1:6">
      <c r="A203" s="97" t="s">
        <v>46</v>
      </c>
      <c r="B203" s="98"/>
      <c r="C203" s="95"/>
      <c r="D203" s="98" t="s">
        <v>56</v>
      </c>
      <c r="E203" s="98"/>
      <c r="F203" s="95"/>
    </row>
    <row r="204" spans="1:6">
      <c r="A204" s="99"/>
      <c r="B204" s="100"/>
      <c r="C204" s="100"/>
      <c r="D204" s="100"/>
      <c r="E204" s="100"/>
      <c r="F204" s="100"/>
    </row>
    <row r="205" spans="1:6">
      <c r="A205" s="72" t="s">
        <v>57</v>
      </c>
      <c r="B205" s="94"/>
      <c r="C205" s="100"/>
      <c r="D205" s="72" t="s">
        <v>58</v>
      </c>
      <c r="E205" s="94"/>
      <c r="F205" s="100"/>
    </row>
    <row r="206" spans="1:6" ht="63.75">
      <c r="A206" s="21" t="s">
        <v>59</v>
      </c>
      <c r="B206" s="94"/>
      <c r="C206" s="100"/>
      <c r="D206" s="21" t="s">
        <v>100</v>
      </c>
      <c r="E206" s="94"/>
      <c r="F206" s="100"/>
    </row>
    <row r="207" spans="1:6">
      <c r="A207" s="73" t="s">
        <v>484</v>
      </c>
      <c r="B207" s="98">
        <v>1</v>
      </c>
      <c r="C207" s="100"/>
      <c r="D207" s="98" t="s">
        <v>61</v>
      </c>
      <c r="E207" s="98">
        <v>1</v>
      </c>
      <c r="F207" s="100"/>
    </row>
    <row r="208" spans="1:6">
      <c r="A208" s="73" t="s">
        <v>487</v>
      </c>
      <c r="B208" s="98"/>
      <c r="C208" s="100"/>
      <c r="D208" s="73" t="s">
        <v>495</v>
      </c>
      <c r="E208" s="98"/>
      <c r="F208" s="100"/>
    </row>
    <row r="209" spans="1:6">
      <c r="A209" s="73" t="s">
        <v>485</v>
      </c>
      <c r="B209" s="98"/>
      <c r="C209" s="100"/>
      <c r="D209" s="98"/>
      <c r="E209" s="98"/>
      <c r="F209" s="100"/>
    </row>
    <row r="210" spans="1:6">
      <c r="A210" s="73" t="s">
        <v>486</v>
      </c>
      <c r="B210" s="98"/>
      <c r="C210" s="100"/>
      <c r="D210" s="98"/>
      <c r="E210" s="98"/>
      <c r="F210" s="100"/>
    </row>
    <row r="211" spans="1:6">
      <c r="A211" s="98" t="s">
        <v>60</v>
      </c>
      <c r="B211" s="98"/>
      <c r="C211" s="100"/>
      <c r="E211" s="98"/>
      <c r="F211" s="100"/>
    </row>
    <row r="212" spans="1:6" ht="51" customHeight="1">
      <c r="A212" s="100"/>
      <c r="B212" s="100"/>
      <c r="C212" s="100"/>
      <c r="D212" s="100"/>
      <c r="E212" s="100"/>
      <c r="F212" s="100"/>
    </row>
    <row r="213" spans="1:6">
      <c r="A213" s="72" t="s">
        <v>63</v>
      </c>
      <c r="B213" s="94"/>
      <c r="C213" s="100"/>
      <c r="D213" s="72" t="s">
        <v>64</v>
      </c>
      <c r="E213" s="94"/>
      <c r="F213" s="100"/>
    </row>
    <row r="214" spans="1:6" ht="38.25">
      <c r="A214" s="21" t="s">
        <v>65</v>
      </c>
      <c r="B214" s="94"/>
      <c r="C214" s="100"/>
      <c r="D214" s="21" t="s">
        <v>514</v>
      </c>
      <c r="E214" s="94"/>
      <c r="F214" s="100"/>
    </row>
    <row r="215" spans="1:6">
      <c r="A215" s="98" t="s">
        <v>66</v>
      </c>
      <c r="B215" s="98">
        <v>1</v>
      </c>
      <c r="C215" s="100"/>
      <c r="D215" s="98" t="s">
        <v>61</v>
      </c>
      <c r="E215" s="98">
        <v>1</v>
      </c>
      <c r="F215" s="100"/>
    </row>
    <row r="216" spans="1:6">
      <c r="A216" s="239" t="s">
        <v>488</v>
      </c>
      <c r="B216" s="98"/>
      <c r="C216" s="100"/>
      <c r="D216" s="267" t="s">
        <v>515</v>
      </c>
      <c r="E216" s="98"/>
      <c r="F216" s="100"/>
    </row>
    <row r="217" spans="1:6">
      <c r="A217" s="98" t="s">
        <v>150</v>
      </c>
      <c r="B217" s="98"/>
      <c r="C217" s="100"/>
      <c r="D217" s="267" t="s">
        <v>518</v>
      </c>
      <c r="E217" s="98"/>
      <c r="F217" s="100"/>
    </row>
    <row r="218" spans="1:6">
      <c r="A218" s="239" t="s">
        <v>489</v>
      </c>
      <c r="B218" s="98"/>
      <c r="C218" s="100"/>
      <c r="D218" s="267" t="s">
        <v>517</v>
      </c>
      <c r="E218" s="98"/>
      <c r="F218" s="100"/>
    </row>
    <row r="219" spans="1:6">
      <c r="A219" s="98" t="s">
        <v>151</v>
      </c>
      <c r="B219" s="98"/>
      <c r="C219" s="100"/>
      <c r="D219" s="267" t="s">
        <v>516</v>
      </c>
      <c r="E219" s="101"/>
      <c r="F219" s="100"/>
    </row>
    <row r="220" spans="1:6">
      <c r="A220" s="100"/>
      <c r="B220" s="100"/>
      <c r="C220" s="100"/>
      <c r="D220" s="100"/>
      <c r="E220" s="100"/>
      <c r="F220" s="100"/>
    </row>
    <row r="221" spans="1:6">
      <c r="A221" s="72" t="s">
        <v>67</v>
      </c>
      <c r="B221" s="94"/>
      <c r="C221" s="100"/>
      <c r="D221" s="72" t="s">
        <v>68</v>
      </c>
      <c r="E221" s="94"/>
      <c r="F221" s="100"/>
    </row>
    <row r="222" spans="1:6" ht="38.25">
      <c r="A222" s="21" t="s">
        <v>69</v>
      </c>
      <c r="B222" s="94"/>
      <c r="C222" s="100"/>
      <c r="D222" s="21" t="s">
        <v>72</v>
      </c>
      <c r="E222" s="94"/>
      <c r="F222" s="100"/>
    </row>
    <row r="223" spans="1:6">
      <c r="A223" s="98" t="s">
        <v>70</v>
      </c>
      <c r="B223" s="98"/>
      <c r="C223" s="100"/>
      <c r="D223" s="98" t="s">
        <v>73</v>
      </c>
      <c r="E223" s="98">
        <v>1</v>
      </c>
      <c r="F223" s="100"/>
    </row>
    <row r="224" spans="1:6" ht="25.5">
      <c r="A224" s="240" t="s">
        <v>490</v>
      </c>
      <c r="B224" s="98"/>
      <c r="C224" s="100"/>
      <c r="D224" s="98" t="s">
        <v>74</v>
      </c>
      <c r="E224" s="98"/>
      <c r="F224" s="100"/>
    </row>
    <row r="225" spans="1:6" ht="25.5">
      <c r="A225" s="240" t="s">
        <v>491</v>
      </c>
      <c r="B225" s="98">
        <v>3</v>
      </c>
      <c r="C225" s="100"/>
      <c r="D225" s="240" t="s">
        <v>511</v>
      </c>
      <c r="E225" s="98"/>
      <c r="F225" s="100"/>
    </row>
    <row r="226" spans="1:6" ht="25.5">
      <c r="A226" s="241" t="s">
        <v>492</v>
      </c>
      <c r="B226" s="98"/>
      <c r="C226" s="100"/>
      <c r="D226" s="267" t="s">
        <v>512</v>
      </c>
      <c r="E226" s="98"/>
      <c r="F226" s="100"/>
    </row>
    <row r="227" spans="1:6" ht="25.5">
      <c r="A227" s="104" t="s">
        <v>71</v>
      </c>
      <c r="B227" s="98"/>
      <c r="C227" s="100"/>
      <c r="D227" s="267" t="s">
        <v>513</v>
      </c>
      <c r="E227" s="98"/>
      <c r="F227" s="100"/>
    </row>
    <row r="228" spans="1:6">
      <c r="A228" s="100"/>
      <c r="B228" s="100"/>
      <c r="C228" s="100"/>
      <c r="D228" s="100"/>
      <c r="E228" s="100"/>
      <c r="F228" s="100"/>
    </row>
    <row r="229" spans="1:6">
      <c r="A229" s="72" t="s">
        <v>75</v>
      </c>
      <c r="B229" s="94"/>
      <c r="C229" s="100"/>
      <c r="D229" s="294"/>
      <c r="E229" s="294"/>
      <c r="F229" s="294"/>
    </row>
    <row r="230" spans="1:6" ht="51">
      <c r="A230" s="21" t="s">
        <v>76</v>
      </c>
      <c r="B230" s="94"/>
      <c r="C230" s="100"/>
      <c r="D230" s="294"/>
      <c r="E230" s="294"/>
      <c r="F230" s="294"/>
    </row>
    <row r="231" spans="1:6">
      <c r="A231" s="98" t="s">
        <v>61</v>
      </c>
      <c r="B231" s="98">
        <v>1</v>
      </c>
      <c r="C231" s="100"/>
      <c r="D231" s="294"/>
      <c r="E231" s="294"/>
      <c r="F231" s="294"/>
    </row>
    <row r="232" spans="1:6">
      <c r="A232" s="98" t="s">
        <v>62</v>
      </c>
      <c r="B232" s="98"/>
      <c r="C232" s="100"/>
      <c r="D232" s="294"/>
      <c r="E232" s="294"/>
      <c r="F232" s="294"/>
    </row>
    <row r="233" spans="1:6">
      <c r="A233" s="100"/>
      <c r="B233" s="100"/>
      <c r="C233" s="100"/>
      <c r="D233" s="236"/>
      <c r="E233" s="236"/>
      <c r="F233" s="236"/>
    </row>
    <row r="234" spans="1:6">
      <c r="A234" s="72" t="s">
        <v>102</v>
      </c>
      <c r="B234" s="21"/>
      <c r="C234" s="100"/>
      <c r="D234" s="236"/>
      <c r="E234" s="236"/>
      <c r="F234" s="236"/>
    </row>
    <row r="235" spans="1:6" ht="25.5">
      <c r="A235" s="21" t="s">
        <v>77</v>
      </c>
      <c r="B235" s="21"/>
      <c r="C235" s="100"/>
      <c r="D235" s="236"/>
      <c r="E235" s="236"/>
      <c r="F235" s="236"/>
    </row>
    <row r="236" spans="1:6">
      <c r="A236" s="73" t="s">
        <v>493</v>
      </c>
      <c r="B236" s="98">
        <v>1</v>
      </c>
      <c r="C236" s="100"/>
      <c r="D236" s="236"/>
      <c r="E236" s="236"/>
      <c r="F236" s="236"/>
    </row>
    <row r="237" spans="1:6">
      <c r="A237" s="98" t="s">
        <v>79</v>
      </c>
      <c r="B237" s="98"/>
      <c r="C237" s="100"/>
      <c r="D237" s="236"/>
      <c r="E237" s="236"/>
      <c r="F237" s="236"/>
    </row>
    <row r="238" spans="1:6">
      <c r="A238" s="73" t="s">
        <v>494</v>
      </c>
      <c r="B238" s="98"/>
      <c r="C238" s="100"/>
      <c r="D238" s="236"/>
      <c r="E238" s="236"/>
      <c r="F238" s="236"/>
    </row>
    <row r="239" spans="1:6">
      <c r="A239" s="98" t="s">
        <v>152</v>
      </c>
      <c r="B239" s="98"/>
      <c r="C239" s="100"/>
      <c r="D239" s="236"/>
      <c r="E239" s="236"/>
      <c r="F239" s="236"/>
    </row>
    <row r="240" spans="1:6">
      <c r="A240" s="98" t="s">
        <v>78</v>
      </c>
      <c r="B240" s="98"/>
      <c r="C240" s="100"/>
      <c r="D240" s="236"/>
      <c r="E240" s="236"/>
      <c r="F240" s="236"/>
    </row>
    <row r="241" spans="1:6">
      <c r="A241" s="100"/>
      <c r="B241" s="100"/>
      <c r="C241" s="100"/>
      <c r="D241" s="236"/>
      <c r="E241" s="236"/>
      <c r="F241" s="236"/>
    </row>
    <row r="242" spans="1:6" ht="15" thickBot="1">
      <c r="A242" s="102" t="str">
        <f>'SR Area A'!A71:D71</f>
        <v>A.06 Attivazione di procedure di mobilità in entrata</v>
      </c>
      <c r="B242" s="91"/>
      <c r="C242" s="91"/>
      <c r="D242" s="91"/>
      <c r="E242" s="91"/>
      <c r="F242" s="91"/>
    </row>
    <row r="243" spans="1:6">
      <c r="A243" s="341" t="s">
        <v>426</v>
      </c>
      <c r="B243" s="342"/>
      <c r="C243" s="92"/>
      <c r="D243" s="345" t="s">
        <v>427</v>
      </c>
      <c r="E243" s="342"/>
      <c r="F243" s="92"/>
    </row>
    <row r="244" spans="1:6" ht="13.5" thickBot="1">
      <c r="A244" s="343"/>
      <c r="B244" s="344"/>
      <c r="C244" s="93"/>
      <c r="D244" s="344"/>
      <c r="E244" s="344"/>
      <c r="F244" s="93"/>
    </row>
    <row r="245" spans="1:6">
      <c r="A245" s="71" t="s">
        <v>42</v>
      </c>
      <c r="B245" s="94"/>
      <c r="C245" s="95"/>
      <c r="D245" s="72" t="s">
        <v>50</v>
      </c>
      <c r="E245" s="94"/>
      <c r="F245" s="95"/>
    </row>
    <row r="246" spans="1:6" ht="76.5">
      <c r="A246" s="19" t="s">
        <v>49</v>
      </c>
      <c r="B246" s="94"/>
      <c r="C246" s="95"/>
      <c r="D246" s="96" t="s">
        <v>51</v>
      </c>
      <c r="E246" s="94"/>
      <c r="F246" s="95"/>
    </row>
    <row r="247" spans="1:6">
      <c r="A247" s="97" t="s">
        <v>43</v>
      </c>
      <c r="B247" s="98">
        <v>1</v>
      </c>
      <c r="C247" s="95"/>
      <c r="D247" s="98" t="s">
        <v>52</v>
      </c>
      <c r="E247" s="98">
        <v>1</v>
      </c>
      <c r="F247" s="95"/>
    </row>
    <row r="248" spans="1:6">
      <c r="A248" s="97" t="s">
        <v>44</v>
      </c>
      <c r="B248" s="98"/>
      <c r="C248" s="95"/>
      <c r="D248" s="98" t="s">
        <v>53</v>
      </c>
      <c r="E248" s="98"/>
      <c r="F248" s="95"/>
    </row>
    <row r="249" spans="1:6">
      <c r="A249" s="97" t="s">
        <v>45</v>
      </c>
      <c r="B249" s="98"/>
      <c r="C249" s="95"/>
      <c r="D249" s="98" t="s">
        <v>54</v>
      </c>
      <c r="E249" s="98"/>
      <c r="F249" s="95"/>
    </row>
    <row r="250" spans="1:6" ht="25.5">
      <c r="A250" s="97" t="s">
        <v>47</v>
      </c>
      <c r="B250" s="98"/>
      <c r="C250" s="95"/>
      <c r="D250" s="98" t="s">
        <v>55</v>
      </c>
      <c r="E250" s="98"/>
      <c r="F250" s="95"/>
    </row>
    <row r="251" spans="1:6">
      <c r="A251" s="97" t="s">
        <v>46</v>
      </c>
      <c r="B251" s="98"/>
      <c r="C251" s="95"/>
      <c r="D251" s="98" t="s">
        <v>56</v>
      </c>
      <c r="E251" s="98"/>
      <c r="F251" s="95"/>
    </row>
    <row r="252" spans="1:6">
      <c r="A252" s="99"/>
      <c r="B252" s="100"/>
      <c r="C252" s="100"/>
      <c r="D252" s="100"/>
      <c r="E252" s="100"/>
      <c r="F252" s="100"/>
    </row>
    <row r="253" spans="1:6">
      <c r="A253" s="72" t="s">
        <v>57</v>
      </c>
      <c r="B253" s="94"/>
      <c r="C253" s="100"/>
      <c r="D253" s="72" t="s">
        <v>58</v>
      </c>
      <c r="E253" s="94"/>
      <c r="F253" s="100"/>
    </row>
    <row r="254" spans="1:6" ht="63.75">
      <c r="A254" s="21" t="s">
        <v>59</v>
      </c>
      <c r="B254" s="94"/>
      <c r="C254" s="100"/>
      <c r="D254" s="21" t="s">
        <v>100</v>
      </c>
      <c r="E254" s="94"/>
      <c r="F254" s="100"/>
    </row>
    <row r="255" spans="1:6">
      <c r="A255" s="73" t="s">
        <v>484</v>
      </c>
      <c r="B255" s="98">
        <v>1</v>
      </c>
      <c r="C255" s="100"/>
      <c r="D255" s="98" t="s">
        <v>61</v>
      </c>
      <c r="E255" s="98">
        <v>1</v>
      </c>
      <c r="F255" s="100"/>
    </row>
    <row r="256" spans="1:6">
      <c r="A256" s="73" t="s">
        <v>487</v>
      </c>
      <c r="B256" s="98"/>
      <c r="C256" s="100"/>
      <c r="D256" s="73" t="s">
        <v>495</v>
      </c>
      <c r="E256" s="98"/>
      <c r="F256" s="100"/>
    </row>
    <row r="257" spans="1:6">
      <c r="A257" s="73" t="s">
        <v>485</v>
      </c>
      <c r="B257" s="98"/>
      <c r="C257" s="100"/>
      <c r="D257" s="98"/>
      <c r="E257" s="98"/>
      <c r="F257" s="100"/>
    </row>
    <row r="258" spans="1:6">
      <c r="A258" s="73" t="s">
        <v>486</v>
      </c>
      <c r="B258" s="98"/>
      <c r="C258" s="100"/>
      <c r="D258" s="98"/>
      <c r="E258" s="98"/>
      <c r="F258" s="100"/>
    </row>
    <row r="259" spans="1:6">
      <c r="A259" s="98" t="s">
        <v>60</v>
      </c>
      <c r="B259" s="98"/>
      <c r="C259" s="100"/>
      <c r="E259" s="98"/>
      <c r="F259" s="100"/>
    </row>
    <row r="260" spans="1:6">
      <c r="A260" s="100"/>
      <c r="B260" s="100"/>
      <c r="C260" s="100"/>
      <c r="D260" s="100"/>
      <c r="E260" s="100"/>
      <c r="F260" s="100"/>
    </row>
    <row r="261" spans="1:6">
      <c r="A261" s="72" t="s">
        <v>63</v>
      </c>
      <c r="B261" s="94"/>
      <c r="C261" s="100"/>
      <c r="D261" s="72" t="s">
        <v>64</v>
      </c>
      <c r="E261" s="94"/>
      <c r="F261" s="100"/>
    </row>
    <row r="262" spans="1:6" ht="38.25">
      <c r="A262" s="21" t="s">
        <v>65</v>
      </c>
      <c r="B262" s="94"/>
      <c r="C262" s="100"/>
      <c r="D262" s="21" t="s">
        <v>514</v>
      </c>
      <c r="E262" s="94"/>
      <c r="F262" s="100"/>
    </row>
    <row r="263" spans="1:6">
      <c r="A263" s="98" t="s">
        <v>66</v>
      </c>
      <c r="B263" s="98">
        <v>1</v>
      </c>
      <c r="C263" s="100"/>
      <c r="D263" s="98" t="s">
        <v>61</v>
      </c>
      <c r="E263" s="98">
        <v>1</v>
      </c>
      <c r="F263" s="100"/>
    </row>
    <row r="264" spans="1:6">
      <c r="A264" s="239" t="s">
        <v>488</v>
      </c>
      <c r="B264" s="98"/>
      <c r="C264" s="100"/>
      <c r="D264" s="267" t="s">
        <v>515</v>
      </c>
      <c r="E264" s="98"/>
      <c r="F264" s="100"/>
    </row>
    <row r="265" spans="1:6">
      <c r="A265" s="98" t="s">
        <v>150</v>
      </c>
      <c r="B265" s="98"/>
      <c r="C265" s="100"/>
      <c r="D265" s="267" t="s">
        <v>518</v>
      </c>
      <c r="E265" s="98"/>
      <c r="F265" s="100"/>
    </row>
    <row r="266" spans="1:6">
      <c r="A266" s="239" t="s">
        <v>489</v>
      </c>
      <c r="B266" s="98"/>
      <c r="C266" s="100"/>
      <c r="D266" s="267" t="s">
        <v>517</v>
      </c>
      <c r="E266" s="98"/>
      <c r="F266" s="100"/>
    </row>
    <row r="267" spans="1:6">
      <c r="A267" s="98" t="s">
        <v>151</v>
      </c>
      <c r="B267" s="98"/>
      <c r="C267" s="100"/>
      <c r="D267" s="267" t="s">
        <v>516</v>
      </c>
      <c r="E267" s="101"/>
      <c r="F267" s="100"/>
    </row>
    <row r="268" spans="1:6">
      <c r="A268" s="100"/>
      <c r="B268" s="100"/>
      <c r="C268" s="100"/>
      <c r="D268" s="100"/>
      <c r="E268" s="100"/>
      <c r="F268" s="100"/>
    </row>
    <row r="269" spans="1:6">
      <c r="A269" s="72" t="s">
        <v>67</v>
      </c>
      <c r="B269" s="94"/>
      <c r="C269" s="100"/>
      <c r="D269" s="72" t="s">
        <v>68</v>
      </c>
      <c r="E269" s="94"/>
      <c r="F269" s="100"/>
    </row>
    <row r="270" spans="1:6" ht="38.25">
      <c r="A270" s="21" t="s">
        <v>69</v>
      </c>
      <c r="B270" s="94"/>
      <c r="C270" s="100"/>
      <c r="D270" s="21" t="s">
        <v>72</v>
      </c>
      <c r="E270" s="94"/>
      <c r="F270" s="100"/>
    </row>
    <row r="271" spans="1:6">
      <c r="A271" s="98" t="s">
        <v>70</v>
      </c>
      <c r="B271" s="98"/>
      <c r="C271" s="100"/>
      <c r="D271" s="98" t="s">
        <v>73</v>
      </c>
      <c r="E271" s="98">
        <v>1</v>
      </c>
      <c r="F271" s="100"/>
    </row>
    <row r="272" spans="1:6" ht="25.5">
      <c r="A272" s="240" t="s">
        <v>490</v>
      </c>
      <c r="B272" s="98"/>
      <c r="C272" s="100"/>
      <c r="D272" s="98" t="s">
        <v>74</v>
      </c>
      <c r="E272" s="98"/>
      <c r="F272" s="100"/>
    </row>
    <row r="273" spans="1:6" ht="25.5">
      <c r="A273" s="240" t="s">
        <v>491</v>
      </c>
      <c r="B273" s="98">
        <v>3</v>
      </c>
      <c r="C273" s="100"/>
      <c r="D273" s="240" t="s">
        <v>511</v>
      </c>
      <c r="E273" s="98"/>
      <c r="F273" s="100"/>
    </row>
    <row r="274" spans="1:6" ht="25.5">
      <c r="A274" s="241" t="s">
        <v>492</v>
      </c>
      <c r="B274" s="98"/>
      <c r="C274" s="100"/>
      <c r="D274" s="267" t="s">
        <v>512</v>
      </c>
      <c r="E274" s="98"/>
      <c r="F274" s="100"/>
    </row>
    <row r="275" spans="1:6" ht="25.5">
      <c r="A275" s="104" t="s">
        <v>71</v>
      </c>
      <c r="B275" s="98"/>
      <c r="C275" s="100"/>
      <c r="D275" s="267" t="s">
        <v>513</v>
      </c>
      <c r="E275" s="98"/>
      <c r="F275" s="100"/>
    </row>
    <row r="276" spans="1:6">
      <c r="A276" s="100"/>
      <c r="B276" s="100"/>
      <c r="C276" s="100"/>
      <c r="D276" s="100"/>
      <c r="E276" s="100"/>
      <c r="F276" s="100"/>
    </row>
    <row r="277" spans="1:6">
      <c r="A277" s="72" t="s">
        <v>75</v>
      </c>
      <c r="B277" s="94"/>
      <c r="C277" s="100"/>
      <c r="D277" s="294"/>
      <c r="E277" s="294"/>
      <c r="F277" s="294"/>
    </row>
    <row r="278" spans="1:6" ht="51">
      <c r="A278" s="21" t="s">
        <v>76</v>
      </c>
      <c r="B278" s="94"/>
      <c r="C278" s="100"/>
      <c r="D278" s="294"/>
      <c r="E278" s="294"/>
      <c r="F278" s="294"/>
    </row>
    <row r="279" spans="1:6">
      <c r="A279" s="98" t="s">
        <v>61</v>
      </c>
      <c r="B279" s="98">
        <v>1</v>
      </c>
      <c r="C279" s="100"/>
      <c r="D279" s="294"/>
      <c r="E279" s="294"/>
      <c r="F279" s="294"/>
    </row>
    <row r="280" spans="1:6">
      <c r="A280" s="98" t="s">
        <v>62</v>
      </c>
      <c r="B280" s="98"/>
      <c r="C280" s="100"/>
      <c r="D280" s="294"/>
      <c r="E280" s="294"/>
      <c r="F280" s="294"/>
    </row>
    <row r="281" spans="1:6">
      <c r="A281" s="100"/>
      <c r="B281" s="100"/>
      <c r="C281" s="100"/>
      <c r="D281" s="236"/>
      <c r="E281" s="236"/>
      <c r="F281" s="236"/>
    </row>
    <row r="282" spans="1:6">
      <c r="A282" s="72" t="s">
        <v>102</v>
      </c>
      <c r="B282" s="21"/>
      <c r="C282" s="100"/>
      <c r="D282" s="236"/>
      <c r="E282" s="236"/>
      <c r="F282" s="236"/>
    </row>
    <row r="283" spans="1:6" ht="25.5">
      <c r="A283" s="21" t="s">
        <v>77</v>
      </c>
      <c r="B283" s="21"/>
      <c r="C283" s="100"/>
      <c r="D283" s="236"/>
      <c r="E283" s="236"/>
      <c r="F283" s="236"/>
    </row>
    <row r="284" spans="1:6">
      <c r="A284" s="73" t="s">
        <v>493</v>
      </c>
      <c r="B284" s="98">
        <v>1</v>
      </c>
      <c r="C284" s="100"/>
      <c r="D284" s="236"/>
      <c r="E284" s="236"/>
      <c r="F284" s="236"/>
    </row>
    <row r="285" spans="1:6">
      <c r="A285" s="98" t="s">
        <v>79</v>
      </c>
      <c r="B285" s="98"/>
      <c r="C285" s="100"/>
      <c r="D285" s="236"/>
      <c r="E285" s="236"/>
      <c r="F285" s="236"/>
    </row>
    <row r="286" spans="1:6">
      <c r="A286" s="73" t="s">
        <v>494</v>
      </c>
      <c r="B286" s="98"/>
      <c r="C286" s="100"/>
      <c r="D286" s="236"/>
      <c r="E286" s="236"/>
      <c r="F286" s="236"/>
    </row>
    <row r="287" spans="1:6">
      <c r="A287" s="98" t="s">
        <v>152</v>
      </c>
      <c r="B287" s="98"/>
      <c r="C287" s="100"/>
      <c r="D287" s="236"/>
      <c r="E287" s="236"/>
      <c r="F287" s="236"/>
    </row>
    <row r="288" spans="1:6">
      <c r="A288" s="98" t="s">
        <v>78</v>
      </c>
      <c r="B288" s="98"/>
      <c r="C288" s="100"/>
      <c r="D288" s="236"/>
      <c r="E288" s="236"/>
      <c r="F288" s="236"/>
    </row>
    <row r="289" spans="1:6">
      <c r="A289" s="100"/>
      <c r="B289" s="100"/>
      <c r="C289" s="100"/>
      <c r="D289" s="236"/>
      <c r="E289" s="236"/>
      <c r="F289" s="236"/>
    </row>
  </sheetData>
  <mergeCells count="18">
    <mergeCell ref="A2:B3"/>
    <mergeCell ref="D2:E3"/>
    <mergeCell ref="D36:F39"/>
    <mergeCell ref="D132:F135"/>
    <mergeCell ref="D84:F87"/>
    <mergeCell ref="A98:B99"/>
    <mergeCell ref="D98:E99"/>
    <mergeCell ref="D50:E51"/>
    <mergeCell ref="A50:B51"/>
    <mergeCell ref="D277:F280"/>
    <mergeCell ref="A147:B148"/>
    <mergeCell ref="D147:E148"/>
    <mergeCell ref="D181:F184"/>
    <mergeCell ref="D229:F232"/>
    <mergeCell ref="A243:B244"/>
    <mergeCell ref="D243:E244"/>
    <mergeCell ref="A195:B196"/>
    <mergeCell ref="D195:E196"/>
  </mergeCells>
  <pageMargins left="0.23622047244094491" right="0.23622047244094491" top="0.74803149606299213" bottom="0.74803149606299213" header="0.31496062992125984" footer="0.31496062992125984"/>
  <pageSetup paperSize="9" scale="53" fitToHeight="0" orientation="portrait" horizontalDpi="4294967292" verticalDpi="4294967292" r:id="rId1"/>
</worksheet>
</file>

<file path=xl/worksheets/sheet14.xml><?xml version="1.0" encoding="utf-8"?>
<worksheet xmlns="http://schemas.openxmlformats.org/spreadsheetml/2006/main" xmlns:r="http://schemas.openxmlformats.org/officeDocument/2006/relationships">
  <sheetPr>
    <pageSetUpPr fitToPage="1"/>
  </sheetPr>
  <dimension ref="A1:F625"/>
  <sheetViews>
    <sheetView topLeftCell="A646" zoomScale="80" zoomScaleNormal="80" workbookViewId="0">
      <selection activeCell="G472" sqref="G472"/>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102" t="str">
        <f>'SR Area B'!A3:D3</f>
        <v xml:space="preserve">B.01 Definizione dell’oggetto dell’affidamento </v>
      </c>
      <c r="B1" s="91"/>
      <c r="C1" s="91"/>
      <c r="D1" s="91"/>
      <c r="E1" s="91"/>
      <c r="F1" s="91"/>
    </row>
    <row r="2" spans="1:6" ht="12.75" customHeight="1">
      <c r="A2" s="341" t="s">
        <v>426</v>
      </c>
      <c r="B2" s="342"/>
      <c r="C2" s="92"/>
      <c r="D2" s="345" t="s">
        <v>427</v>
      </c>
      <c r="E2" s="342"/>
      <c r="F2" s="92"/>
    </row>
    <row r="3" spans="1:6" ht="20.25" customHeight="1" thickBot="1">
      <c r="A3" s="343"/>
      <c r="B3" s="344"/>
      <c r="C3" s="93"/>
      <c r="D3" s="344"/>
      <c r="E3" s="344"/>
      <c r="F3" s="93"/>
    </row>
    <row r="4" spans="1:6">
      <c r="A4" s="71" t="s">
        <v>42</v>
      </c>
      <c r="B4" s="94"/>
      <c r="C4" s="95"/>
      <c r="D4" s="72" t="s">
        <v>50</v>
      </c>
      <c r="E4" s="94"/>
      <c r="F4" s="95"/>
    </row>
    <row r="5" spans="1:6" ht="76.5">
      <c r="A5" s="19" t="s">
        <v>49</v>
      </c>
      <c r="B5" s="94"/>
      <c r="C5" s="95"/>
      <c r="D5" s="96" t="s">
        <v>51</v>
      </c>
      <c r="E5" s="94"/>
      <c r="F5" s="95"/>
    </row>
    <row r="6" spans="1:6">
      <c r="A6" s="97" t="s">
        <v>43</v>
      </c>
      <c r="B6" s="98"/>
      <c r="C6" s="95"/>
      <c r="D6" s="98" t="s">
        <v>52</v>
      </c>
      <c r="E6" s="98"/>
      <c r="F6" s="95"/>
    </row>
    <row r="7" spans="1:6">
      <c r="A7" s="97" t="s">
        <v>44</v>
      </c>
      <c r="B7" s="98">
        <v>2</v>
      </c>
      <c r="C7" s="95"/>
      <c r="D7" s="98" t="s">
        <v>53</v>
      </c>
      <c r="E7" s="98"/>
      <c r="F7" s="95"/>
    </row>
    <row r="8" spans="1:6">
      <c r="A8" s="97" t="s">
        <v>45</v>
      </c>
      <c r="B8" s="98"/>
      <c r="C8" s="95"/>
      <c r="D8" s="98" t="s">
        <v>54</v>
      </c>
      <c r="E8" s="98">
        <v>3</v>
      </c>
      <c r="F8" s="95"/>
    </row>
    <row r="9" spans="1:6" ht="25.5">
      <c r="A9" s="97" t="s">
        <v>47</v>
      </c>
      <c r="B9" s="98"/>
      <c r="C9" s="95"/>
      <c r="D9" s="98" t="s">
        <v>55</v>
      </c>
      <c r="E9" s="98"/>
      <c r="F9" s="95"/>
    </row>
    <row r="10" spans="1:6">
      <c r="A10" s="97" t="s">
        <v>46</v>
      </c>
      <c r="B10" s="98"/>
      <c r="C10" s="95"/>
      <c r="D10" s="98" t="s">
        <v>56</v>
      </c>
      <c r="E10" s="98"/>
      <c r="F10" s="95"/>
    </row>
    <row r="11" spans="1:6">
      <c r="A11" s="99"/>
      <c r="B11" s="100"/>
      <c r="C11" s="100"/>
      <c r="D11" s="100"/>
      <c r="E11" s="100"/>
      <c r="F11" s="100"/>
    </row>
    <row r="12" spans="1:6">
      <c r="A12" s="72" t="s">
        <v>57</v>
      </c>
      <c r="B12" s="94"/>
      <c r="C12" s="100"/>
      <c r="D12" s="72" t="s">
        <v>58</v>
      </c>
      <c r="E12" s="94"/>
      <c r="F12" s="100"/>
    </row>
    <row r="13" spans="1:6" ht="63.75">
      <c r="A13" s="21" t="s">
        <v>59</v>
      </c>
      <c r="B13" s="94"/>
      <c r="C13" s="100"/>
      <c r="D13" s="21" t="s">
        <v>100</v>
      </c>
      <c r="E13" s="94"/>
      <c r="F13" s="100"/>
    </row>
    <row r="14" spans="1:6">
      <c r="A14" s="73" t="s">
        <v>484</v>
      </c>
      <c r="B14" s="98"/>
      <c r="C14" s="100"/>
      <c r="D14" s="98" t="s">
        <v>61</v>
      </c>
      <c r="E14" s="98">
        <v>1</v>
      </c>
      <c r="F14" s="100"/>
    </row>
    <row r="15" spans="1:6">
      <c r="A15" s="73" t="s">
        <v>487</v>
      </c>
      <c r="B15" s="98"/>
      <c r="C15" s="100"/>
      <c r="D15" s="73" t="s">
        <v>495</v>
      </c>
      <c r="E15" s="98"/>
      <c r="F15" s="100"/>
    </row>
    <row r="16" spans="1:6">
      <c r="A16" s="73" t="s">
        <v>485</v>
      </c>
      <c r="B16" s="98"/>
      <c r="C16" s="100"/>
      <c r="D16" s="98"/>
      <c r="E16" s="98"/>
      <c r="F16" s="100"/>
    </row>
    <row r="17" spans="1:6">
      <c r="A17" s="73" t="s">
        <v>486</v>
      </c>
      <c r="B17" s="98"/>
      <c r="C17" s="100"/>
      <c r="D17" s="98"/>
      <c r="E17" s="98"/>
      <c r="F17" s="100"/>
    </row>
    <row r="18" spans="1:6">
      <c r="A18" s="98" t="s">
        <v>60</v>
      </c>
      <c r="B18" s="98">
        <v>5</v>
      </c>
      <c r="C18" s="100"/>
      <c r="E18" s="98"/>
      <c r="F18" s="100"/>
    </row>
    <row r="19" spans="1:6">
      <c r="A19" s="100"/>
      <c r="B19" s="100"/>
      <c r="C19" s="100"/>
      <c r="D19" s="100"/>
      <c r="E19" s="100"/>
      <c r="F19" s="100"/>
    </row>
    <row r="20" spans="1:6">
      <c r="A20" s="72" t="s">
        <v>63</v>
      </c>
      <c r="B20" s="94"/>
      <c r="C20" s="100"/>
      <c r="D20" s="72" t="s">
        <v>64</v>
      </c>
      <c r="E20" s="94"/>
      <c r="F20" s="100"/>
    </row>
    <row r="21" spans="1:6" ht="38.25">
      <c r="A21" s="21" t="s">
        <v>65</v>
      </c>
      <c r="B21" s="94"/>
      <c r="C21" s="100"/>
      <c r="D21" s="21" t="s">
        <v>514</v>
      </c>
      <c r="E21" s="94"/>
      <c r="F21" s="100"/>
    </row>
    <row r="22" spans="1:6">
      <c r="A22" s="98" t="s">
        <v>66</v>
      </c>
      <c r="B22" s="98">
        <v>1</v>
      </c>
      <c r="C22" s="100"/>
      <c r="D22" s="98" t="s">
        <v>61</v>
      </c>
      <c r="E22" s="98">
        <v>1</v>
      </c>
      <c r="F22" s="100"/>
    </row>
    <row r="23" spans="1:6">
      <c r="A23" s="239" t="s">
        <v>488</v>
      </c>
      <c r="B23" s="98"/>
      <c r="C23" s="100"/>
      <c r="D23" s="267" t="s">
        <v>515</v>
      </c>
      <c r="E23" s="98"/>
      <c r="F23" s="100"/>
    </row>
    <row r="24" spans="1:6">
      <c r="A24" s="98" t="s">
        <v>150</v>
      </c>
      <c r="B24" s="98"/>
      <c r="C24" s="100"/>
      <c r="D24" s="267" t="s">
        <v>518</v>
      </c>
      <c r="E24" s="98"/>
      <c r="F24" s="100"/>
    </row>
    <row r="25" spans="1:6">
      <c r="A25" s="239" t="s">
        <v>489</v>
      </c>
      <c r="B25" s="98"/>
      <c r="C25" s="100"/>
      <c r="D25" s="267" t="s">
        <v>517</v>
      </c>
      <c r="E25" s="98"/>
      <c r="F25" s="100"/>
    </row>
    <row r="26" spans="1:6">
      <c r="A26" s="98" t="s">
        <v>151</v>
      </c>
      <c r="B26" s="98"/>
      <c r="C26" s="100"/>
      <c r="D26" s="267" t="s">
        <v>516</v>
      </c>
      <c r="E26" s="101"/>
      <c r="F26" s="100"/>
    </row>
    <row r="27" spans="1:6">
      <c r="A27" s="100"/>
      <c r="B27" s="100"/>
      <c r="C27" s="100"/>
      <c r="D27" s="100"/>
      <c r="E27" s="100"/>
      <c r="F27" s="100"/>
    </row>
    <row r="28" spans="1:6">
      <c r="A28" s="72" t="s">
        <v>67</v>
      </c>
      <c r="B28" s="94"/>
      <c r="C28" s="100"/>
      <c r="D28" s="72" t="s">
        <v>68</v>
      </c>
      <c r="E28" s="94"/>
      <c r="F28" s="100"/>
    </row>
    <row r="29" spans="1:6" ht="38.25">
      <c r="A29" s="21" t="s">
        <v>69</v>
      </c>
      <c r="B29" s="94"/>
      <c r="C29" s="100"/>
      <c r="D29" s="21" t="s">
        <v>72</v>
      </c>
      <c r="E29" s="94"/>
      <c r="F29" s="100"/>
    </row>
    <row r="30" spans="1:6">
      <c r="A30" s="98" t="s">
        <v>70</v>
      </c>
      <c r="B30" s="98"/>
      <c r="C30" s="100"/>
      <c r="D30" s="98" t="s">
        <v>73</v>
      </c>
      <c r="E30" s="98"/>
      <c r="F30" s="100"/>
    </row>
    <row r="31" spans="1:6" ht="25.5">
      <c r="A31" s="240" t="s">
        <v>490</v>
      </c>
      <c r="B31" s="98"/>
      <c r="C31" s="100"/>
      <c r="D31" s="98" t="s">
        <v>74</v>
      </c>
      <c r="E31" s="98">
        <v>2</v>
      </c>
      <c r="F31" s="100"/>
    </row>
    <row r="32" spans="1:6" ht="25.5">
      <c r="A32" s="240" t="s">
        <v>491</v>
      </c>
      <c r="B32" s="98"/>
      <c r="C32" s="100"/>
      <c r="D32" s="240" t="s">
        <v>511</v>
      </c>
      <c r="E32" s="98"/>
      <c r="F32" s="100"/>
    </row>
    <row r="33" spans="1:6" ht="25.5">
      <c r="A33" s="241" t="s">
        <v>492</v>
      </c>
      <c r="B33" s="98"/>
      <c r="C33" s="100"/>
      <c r="D33" s="267" t="s">
        <v>512</v>
      </c>
      <c r="E33" s="98"/>
      <c r="F33" s="100"/>
    </row>
    <row r="34" spans="1:6" ht="25.5">
      <c r="A34" s="104" t="s">
        <v>71</v>
      </c>
      <c r="B34" s="98">
        <v>5</v>
      </c>
      <c r="C34" s="100"/>
      <c r="D34" s="267" t="s">
        <v>513</v>
      </c>
      <c r="E34" s="98"/>
      <c r="F34" s="100"/>
    </row>
    <row r="35" spans="1:6">
      <c r="A35" s="100"/>
      <c r="B35" s="100"/>
      <c r="C35" s="100"/>
      <c r="D35" s="100"/>
      <c r="E35" s="100"/>
      <c r="F35" s="100"/>
    </row>
    <row r="36" spans="1:6">
      <c r="A36" s="72" t="s">
        <v>75</v>
      </c>
      <c r="B36" s="94"/>
      <c r="C36" s="100"/>
      <c r="D36" s="294"/>
      <c r="E36" s="294"/>
      <c r="F36" s="294"/>
    </row>
    <row r="37" spans="1:6" ht="51">
      <c r="A37" s="21" t="s">
        <v>76</v>
      </c>
      <c r="B37" s="94"/>
      <c r="C37" s="100"/>
      <c r="D37" s="294"/>
      <c r="E37" s="294"/>
      <c r="F37" s="294"/>
    </row>
    <row r="38" spans="1:6">
      <c r="A38" s="98" t="s">
        <v>61</v>
      </c>
      <c r="B38" s="98">
        <v>1</v>
      </c>
      <c r="C38" s="100"/>
      <c r="D38" s="294"/>
      <c r="E38" s="294"/>
      <c r="F38" s="294"/>
    </row>
    <row r="39" spans="1:6">
      <c r="A39" s="98" t="s">
        <v>62</v>
      </c>
      <c r="B39" s="98"/>
      <c r="C39" s="100"/>
      <c r="D39" s="294"/>
      <c r="E39" s="294"/>
      <c r="F39" s="294"/>
    </row>
    <row r="40" spans="1:6">
      <c r="A40" s="100"/>
      <c r="B40" s="100"/>
      <c r="C40" s="100"/>
      <c r="D40" s="236"/>
      <c r="E40" s="236"/>
      <c r="F40" s="236"/>
    </row>
    <row r="41" spans="1:6">
      <c r="A41" s="72" t="s">
        <v>102</v>
      </c>
      <c r="B41" s="21"/>
      <c r="C41" s="100"/>
      <c r="D41" s="236"/>
      <c r="E41" s="236"/>
      <c r="F41" s="236"/>
    </row>
    <row r="42" spans="1:6" ht="39" customHeight="1">
      <c r="A42" s="21" t="s">
        <v>77</v>
      </c>
      <c r="B42" s="21"/>
      <c r="C42" s="100"/>
      <c r="D42" s="236"/>
      <c r="E42" s="236"/>
      <c r="F42" s="236"/>
    </row>
    <row r="43" spans="1:6">
      <c r="A43" s="73" t="s">
        <v>493</v>
      </c>
      <c r="B43" s="98">
        <v>1</v>
      </c>
      <c r="C43" s="100"/>
      <c r="D43" s="236"/>
      <c r="E43" s="236"/>
      <c r="F43" s="236"/>
    </row>
    <row r="44" spans="1:6">
      <c r="A44" s="98" t="s">
        <v>79</v>
      </c>
      <c r="B44" s="98"/>
      <c r="C44" s="100"/>
      <c r="D44" s="236"/>
      <c r="E44" s="236"/>
      <c r="F44" s="236"/>
    </row>
    <row r="45" spans="1:6">
      <c r="A45" s="73" t="s">
        <v>494</v>
      </c>
      <c r="B45" s="98"/>
      <c r="C45" s="100"/>
      <c r="D45" s="236"/>
      <c r="E45" s="236"/>
      <c r="F45" s="236"/>
    </row>
    <row r="46" spans="1:6">
      <c r="A46" s="98" t="s">
        <v>152</v>
      </c>
      <c r="B46" s="98"/>
      <c r="C46" s="100"/>
      <c r="D46" s="236"/>
      <c r="E46" s="236"/>
      <c r="F46" s="236"/>
    </row>
    <row r="47" spans="1:6">
      <c r="A47" s="98" t="s">
        <v>78</v>
      </c>
      <c r="B47" s="98"/>
      <c r="C47" s="100"/>
      <c r="D47" s="236"/>
      <c r="E47" s="236"/>
      <c r="F47" s="236"/>
    </row>
    <row r="48" spans="1:6">
      <c r="A48" s="100"/>
      <c r="B48" s="100"/>
      <c r="C48" s="100"/>
      <c r="D48" s="236"/>
      <c r="E48" s="236"/>
      <c r="F48" s="236"/>
    </row>
    <row r="49" spans="1:6" ht="15" thickBot="1">
      <c r="A49" s="102" t="str">
        <f>'SR Area B'!A17:D17</f>
        <v xml:space="preserve">B.02 Individuazione dello strumento/istituto per l’affidamento </v>
      </c>
      <c r="B49" s="91"/>
      <c r="C49" s="91"/>
      <c r="D49" s="91"/>
      <c r="E49" s="91"/>
      <c r="F49" s="91"/>
    </row>
    <row r="50" spans="1:6" ht="12.75" customHeight="1">
      <c r="A50" s="341" t="s">
        <v>426</v>
      </c>
      <c r="B50" s="342"/>
      <c r="C50" s="92"/>
      <c r="D50" s="345" t="s">
        <v>427</v>
      </c>
      <c r="E50" s="342"/>
      <c r="F50" s="92"/>
    </row>
    <row r="51" spans="1:6" ht="12.75" customHeight="1" thickBot="1">
      <c r="A51" s="343"/>
      <c r="B51" s="344"/>
      <c r="C51" s="93"/>
      <c r="D51" s="344"/>
      <c r="E51" s="344"/>
      <c r="F51" s="93"/>
    </row>
    <row r="52" spans="1:6" ht="13.5" customHeight="1">
      <c r="A52" s="71" t="s">
        <v>42</v>
      </c>
      <c r="B52" s="94"/>
      <c r="C52" s="95"/>
      <c r="D52" s="72" t="s">
        <v>50</v>
      </c>
      <c r="E52" s="94"/>
      <c r="F52" s="95"/>
    </row>
    <row r="53" spans="1:6" ht="76.5">
      <c r="A53" s="19" t="s">
        <v>49</v>
      </c>
      <c r="B53" s="94"/>
      <c r="C53" s="95"/>
      <c r="D53" s="96" t="s">
        <v>51</v>
      </c>
      <c r="E53" s="94"/>
      <c r="F53" s="95"/>
    </row>
    <row r="54" spans="1:6">
      <c r="A54" s="97" t="s">
        <v>43</v>
      </c>
      <c r="B54" s="98">
        <v>1</v>
      </c>
      <c r="C54" s="95"/>
      <c r="D54" s="98" t="s">
        <v>52</v>
      </c>
      <c r="E54" s="98"/>
      <c r="F54" s="95"/>
    </row>
    <row r="55" spans="1:6">
      <c r="A55" s="97" t="s">
        <v>44</v>
      </c>
      <c r="B55" s="98"/>
      <c r="C55" s="95"/>
      <c r="D55" s="98" t="s">
        <v>53</v>
      </c>
      <c r="E55" s="98"/>
      <c r="F55" s="95"/>
    </row>
    <row r="56" spans="1:6">
      <c r="A56" s="97" t="s">
        <v>45</v>
      </c>
      <c r="B56" s="98"/>
      <c r="C56" s="95"/>
      <c r="D56" s="98" t="s">
        <v>54</v>
      </c>
      <c r="E56" s="98">
        <v>3</v>
      </c>
      <c r="F56" s="95"/>
    </row>
    <row r="57" spans="1:6" ht="25.5">
      <c r="A57" s="97" t="s">
        <v>47</v>
      </c>
      <c r="B57" s="98"/>
      <c r="C57" s="95"/>
      <c r="D57" s="98" t="s">
        <v>55</v>
      </c>
      <c r="E57" s="98"/>
      <c r="F57" s="95"/>
    </row>
    <row r="58" spans="1:6">
      <c r="A58" s="97" t="s">
        <v>46</v>
      </c>
      <c r="B58" s="98"/>
      <c r="C58" s="95"/>
      <c r="D58" s="98" t="s">
        <v>56</v>
      </c>
      <c r="E58" s="98"/>
      <c r="F58" s="95"/>
    </row>
    <row r="59" spans="1:6">
      <c r="A59" s="99"/>
      <c r="B59" s="100"/>
      <c r="C59" s="100"/>
      <c r="D59" s="100"/>
      <c r="E59" s="100"/>
      <c r="F59" s="100"/>
    </row>
    <row r="60" spans="1:6">
      <c r="A60" s="72" t="s">
        <v>57</v>
      </c>
      <c r="B60" s="94"/>
      <c r="C60" s="100"/>
      <c r="D60" s="72" t="s">
        <v>58</v>
      </c>
      <c r="E60" s="94"/>
      <c r="F60" s="100"/>
    </row>
    <row r="61" spans="1:6" ht="63.75">
      <c r="A61" s="21" t="s">
        <v>59</v>
      </c>
      <c r="B61" s="94"/>
      <c r="C61" s="100"/>
      <c r="D61" s="21" t="s">
        <v>100</v>
      </c>
      <c r="E61" s="94"/>
      <c r="F61" s="100"/>
    </row>
    <row r="62" spans="1:6">
      <c r="A62" s="73" t="s">
        <v>484</v>
      </c>
      <c r="B62" s="98"/>
      <c r="C62" s="100"/>
      <c r="D62" s="98" t="s">
        <v>61</v>
      </c>
      <c r="E62" s="98">
        <v>1</v>
      </c>
      <c r="F62" s="100"/>
    </row>
    <row r="63" spans="1:6">
      <c r="A63" s="73" t="s">
        <v>487</v>
      </c>
      <c r="B63" s="98"/>
      <c r="C63" s="100"/>
      <c r="D63" s="73" t="s">
        <v>495</v>
      </c>
      <c r="E63" s="98"/>
      <c r="F63" s="100"/>
    </row>
    <row r="64" spans="1:6">
      <c r="A64" s="73" t="s">
        <v>485</v>
      </c>
      <c r="B64" s="98"/>
      <c r="C64" s="100"/>
      <c r="D64" s="98"/>
      <c r="E64" s="98"/>
      <c r="F64" s="100"/>
    </row>
    <row r="65" spans="1:6">
      <c r="A65" s="73" t="s">
        <v>486</v>
      </c>
      <c r="B65" s="98"/>
      <c r="C65" s="100"/>
      <c r="D65" s="98"/>
      <c r="E65" s="98"/>
      <c r="F65" s="100"/>
    </row>
    <row r="66" spans="1:6">
      <c r="A66" s="98" t="s">
        <v>60</v>
      </c>
      <c r="B66" s="98">
        <v>5</v>
      </c>
      <c r="C66" s="100"/>
      <c r="E66" s="98"/>
      <c r="F66" s="100"/>
    </row>
    <row r="67" spans="1:6">
      <c r="A67" s="100"/>
      <c r="B67" s="100"/>
      <c r="C67" s="100"/>
      <c r="D67" s="100"/>
      <c r="E67" s="100"/>
      <c r="F67" s="100"/>
    </row>
    <row r="68" spans="1:6">
      <c r="A68" s="72" t="s">
        <v>63</v>
      </c>
      <c r="B68" s="94"/>
      <c r="C68" s="100"/>
      <c r="D68" s="72" t="s">
        <v>64</v>
      </c>
      <c r="E68" s="94"/>
      <c r="F68" s="100"/>
    </row>
    <row r="69" spans="1:6" ht="38.25">
      <c r="A69" s="21" t="s">
        <v>65</v>
      </c>
      <c r="B69" s="94"/>
      <c r="C69" s="100"/>
      <c r="D69" s="21" t="s">
        <v>514</v>
      </c>
      <c r="E69" s="94"/>
      <c r="F69" s="100"/>
    </row>
    <row r="70" spans="1:6">
      <c r="A70" s="98" t="s">
        <v>66</v>
      </c>
      <c r="B70" s="98">
        <v>1</v>
      </c>
      <c r="C70" s="100"/>
      <c r="D70" s="98" t="s">
        <v>61</v>
      </c>
      <c r="E70" s="98">
        <v>1</v>
      </c>
      <c r="F70" s="100"/>
    </row>
    <row r="71" spans="1:6">
      <c r="A71" s="239" t="s">
        <v>488</v>
      </c>
      <c r="B71" s="98"/>
      <c r="C71" s="100"/>
      <c r="D71" s="267" t="s">
        <v>515</v>
      </c>
      <c r="E71" s="98"/>
      <c r="F71" s="100"/>
    </row>
    <row r="72" spans="1:6">
      <c r="A72" s="98" t="s">
        <v>150</v>
      </c>
      <c r="B72" s="98"/>
      <c r="C72" s="100"/>
      <c r="D72" s="267" t="s">
        <v>518</v>
      </c>
      <c r="E72" s="98"/>
      <c r="F72" s="100"/>
    </row>
    <row r="73" spans="1:6">
      <c r="A73" s="239" t="s">
        <v>489</v>
      </c>
      <c r="B73" s="98"/>
      <c r="C73" s="100"/>
      <c r="D73" s="267" t="s">
        <v>517</v>
      </c>
      <c r="E73" s="98"/>
      <c r="F73" s="100"/>
    </row>
    <row r="74" spans="1:6">
      <c r="A74" s="98" t="s">
        <v>151</v>
      </c>
      <c r="B74" s="98"/>
      <c r="C74" s="100"/>
      <c r="D74" s="267" t="s">
        <v>516</v>
      </c>
      <c r="E74" s="101"/>
      <c r="F74" s="100"/>
    </row>
    <row r="75" spans="1:6">
      <c r="A75" s="100"/>
      <c r="B75" s="100"/>
      <c r="C75" s="100"/>
      <c r="D75" s="100"/>
      <c r="E75" s="100"/>
      <c r="F75" s="100"/>
    </row>
    <row r="76" spans="1:6">
      <c r="A76" s="72" t="s">
        <v>67</v>
      </c>
      <c r="B76" s="94"/>
      <c r="C76" s="100"/>
      <c r="D76" s="72" t="s">
        <v>68</v>
      </c>
      <c r="E76" s="94"/>
      <c r="F76" s="100"/>
    </row>
    <row r="77" spans="1:6" ht="38.25">
      <c r="A77" s="21" t="s">
        <v>69</v>
      </c>
      <c r="B77" s="94"/>
      <c r="C77" s="100"/>
      <c r="D77" s="21" t="s">
        <v>72</v>
      </c>
      <c r="E77" s="94"/>
      <c r="F77" s="100"/>
    </row>
    <row r="78" spans="1:6">
      <c r="A78" s="98" t="s">
        <v>70</v>
      </c>
      <c r="B78" s="98"/>
      <c r="C78" s="100"/>
      <c r="D78" s="98" t="s">
        <v>73</v>
      </c>
      <c r="E78" s="98"/>
      <c r="F78" s="100"/>
    </row>
    <row r="79" spans="1:6" ht="25.5">
      <c r="A79" s="240" t="s">
        <v>490</v>
      </c>
      <c r="B79" s="98"/>
      <c r="C79" s="100"/>
      <c r="D79" s="98" t="s">
        <v>74</v>
      </c>
      <c r="E79" s="98">
        <v>2</v>
      </c>
      <c r="F79" s="100"/>
    </row>
    <row r="80" spans="1:6" ht="25.5">
      <c r="A80" s="240" t="s">
        <v>491</v>
      </c>
      <c r="B80" s="98"/>
      <c r="C80" s="100"/>
      <c r="D80" s="240" t="s">
        <v>511</v>
      </c>
      <c r="E80" s="98"/>
      <c r="F80" s="100"/>
    </row>
    <row r="81" spans="1:6" ht="25.5">
      <c r="A81" s="241" t="s">
        <v>492</v>
      </c>
      <c r="B81" s="98"/>
      <c r="C81" s="100"/>
      <c r="D81" s="267" t="s">
        <v>512</v>
      </c>
      <c r="E81" s="98"/>
      <c r="F81" s="100"/>
    </row>
    <row r="82" spans="1:6" ht="25.5">
      <c r="A82" s="104" t="s">
        <v>71</v>
      </c>
      <c r="B82" s="98">
        <v>5</v>
      </c>
      <c r="C82" s="100"/>
      <c r="D82" s="267" t="s">
        <v>513</v>
      </c>
      <c r="E82" s="98"/>
      <c r="F82" s="100"/>
    </row>
    <row r="83" spans="1:6">
      <c r="A83" s="100"/>
      <c r="B83" s="100"/>
      <c r="C83" s="100"/>
      <c r="D83" s="100"/>
      <c r="E83" s="100"/>
      <c r="F83" s="100"/>
    </row>
    <row r="84" spans="1:6">
      <c r="A84" s="72" t="s">
        <v>75</v>
      </c>
      <c r="B84" s="94"/>
      <c r="C84" s="100"/>
      <c r="D84" s="294"/>
      <c r="E84" s="294"/>
      <c r="F84" s="294"/>
    </row>
    <row r="85" spans="1:6" ht="51">
      <c r="A85" s="21" t="s">
        <v>76</v>
      </c>
      <c r="B85" s="94"/>
      <c r="C85" s="100"/>
      <c r="D85" s="294"/>
      <c r="E85" s="294"/>
      <c r="F85" s="294"/>
    </row>
    <row r="86" spans="1:6">
      <c r="A86" s="98" t="s">
        <v>61</v>
      </c>
      <c r="B86" s="98">
        <v>1</v>
      </c>
      <c r="C86" s="100"/>
      <c r="D86" s="294"/>
      <c r="E86" s="294"/>
      <c r="F86" s="294"/>
    </row>
    <row r="87" spans="1:6" ht="12.75" customHeight="1">
      <c r="A87" s="98" t="s">
        <v>62</v>
      </c>
      <c r="B87" s="98"/>
      <c r="C87" s="100"/>
      <c r="D87" s="294"/>
      <c r="E87" s="294"/>
      <c r="F87" s="294"/>
    </row>
    <row r="88" spans="1:6">
      <c r="A88" s="100"/>
      <c r="B88" s="100"/>
      <c r="C88" s="100"/>
      <c r="D88" s="236"/>
      <c r="E88" s="236"/>
      <c r="F88" s="236"/>
    </row>
    <row r="89" spans="1:6">
      <c r="A89" s="72" t="s">
        <v>102</v>
      </c>
      <c r="B89" s="21"/>
      <c r="C89" s="100"/>
      <c r="D89" s="236"/>
      <c r="E89" s="236"/>
      <c r="F89" s="236"/>
    </row>
    <row r="90" spans="1:6" ht="25.5">
      <c r="A90" s="21" t="s">
        <v>77</v>
      </c>
      <c r="B90" s="21"/>
      <c r="C90" s="100"/>
      <c r="D90" s="236"/>
      <c r="E90" s="236"/>
      <c r="F90" s="236"/>
    </row>
    <row r="91" spans="1:6">
      <c r="A91" s="73" t="s">
        <v>493</v>
      </c>
      <c r="B91" s="98">
        <v>1</v>
      </c>
      <c r="C91" s="100"/>
      <c r="D91" s="236"/>
      <c r="E91" s="236"/>
      <c r="F91" s="236"/>
    </row>
    <row r="92" spans="1:6">
      <c r="A92" s="98" t="s">
        <v>79</v>
      </c>
      <c r="B92" s="98"/>
      <c r="C92" s="100"/>
      <c r="D92" s="236"/>
      <c r="E92" s="236"/>
      <c r="F92" s="236"/>
    </row>
    <row r="93" spans="1:6">
      <c r="A93" s="73" t="s">
        <v>494</v>
      </c>
      <c r="B93" s="98"/>
      <c r="C93" s="100"/>
      <c r="D93" s="236"/>
      <c r="E93" s="236"/>
      <c r="F93" s="236"/>
    </row>
    <row r="94" spans="1:6">
      <c r="A94" s="98" t="s">
        <v>152</v>
      </c>
      <c r="B94" s="98"/>
      <c r="C94" s="100"/>
      <c r="D94" s="236"/>
      <c r="E94" s="236"/>
      <c r="F94" s="236"/>
    </row>
    <row r="95" spans="1:6">
      <c r="A95" s="98" t="s">
        <v>78</v>
      </c>
      <c r="B95" s="98"/>
      <c r="C95" s="100"/>
      <c r="D95" s="236"/>
      <c r="E95" s="236"/>
      <c r="F95" s="236"/>
    </row>
    <row r="96" spans="1:6">
      <c r="A96" s="100"/>
      <c r="B96" s="100"/>
      <c r="C96" s="100"/>
      <c r="D96" s="236"/>
      <c r="E96" s="236"/>
      <c r="F96" s="236"/>
    </row>
    <row r="97" spans="1:6" ht="15" thickBot="1">
      <c r="A97" s="102" t="str">
        <f>'SR Area B'!A31:D31</f>
        <v>B.03 Requisiti di qualificazione</v>
      </c>
      <c r="B97" s="91"/>
      <c r="C97" s="91"/>
      <c r="D97" s="91"/>
      <c r="E97" s="91"/>
      <c r="F97" s="91"/>
    </row>
    <row r="98" spans="1:6" ht="12.75" customHeight="1">
      <c r="A98" s="341" t="s">
        <v>426</v>
      </c>
      <c r="B98" s="342"/>
      <c r="C98" s="92"/>
      <c r="D98" s="345" t="s">
        <v>427</v>
      </c>
      <c r="E98" s="342"/>
      <c r="F98" s="92"/>
    </row>
    <row r="99" spans="1:6" ht="13.5" thickBot="1">
      <c r="A99" s="343"/>
      <c r="B99" s="344"/>
      <c r="C99" s="93"/>
      <c r="D99" s="344"/>
      <c r="E99" s="344"/>
      <c r="F99" s="93"/>
    </row>
    <row r="100" spans="1:6">
      <c r="A100" s="71" t="s">
        <v>42</v>
      </c>
      <c r="B100" s="94"/>
      <c r="C100" s="95"/>
      <c r="D100" s="72" t="s">
        <v>50</v>
      </c>
      <c r="E100" s="94"/>
      <c r="F100" s="95"/>
    </row>
    <row r="101" spans="1:6" ht="28.5" customHeight="1">
      <c r="A101" s="19" t="s">
        <v>49</v>
      </c>
      <c r="B101" s="94"/>
      <c r="C101" s="95"/>
      <c r="D101" s="96" t="s">
        <v>51</v>
      </c>
      <c r="E101" s="94"/>
      <c r="F101" s="95"/>
    </row>
    <row r="102" spans="1:6">
      <c r="A102" s="97" t="s">
        <v>43</v>
      </c>
      <c r="B102" s="98">
        <v>1</v>
      </c>
      <c r="C102" s="95"/>
      <c r="D102" s="98" t="s">
        <v>52</v>
      </c>
      <c r="E102" s="98"/>
      <c r="F102" s="95"/>
    </row>
    <row r="103" spans="1:6">
      <c r="A103" s="97" t="s">
        <v>44</v>
      </c>
      <c r="B103" s="98"/>
      <c r="C103" s="95"/>
      <c r="D103" s="98" t="s">
        <v>53</v>
      </c>
      <c r="E103" s="98"/>
      <c r="F103" s="95"/>
    </row>
    <row r="104" spans="1:6">
      <c r="A104" s="97" t="s">
        <v>45</v>
      </c>
      <c r="B104" s="98"/>
      <c r="C104" s="95"/>
      <c r="D104" s="98" t="s">
        <v>54</v>
      </c>
      <c r="E104" s="98">
        <v>3</v>
      </c>
      <c r="F104" s="95"/>
    </row>
    <row r="105" spans="1:6" ht="25.5">
      <c r="A105" s="97" t="s">
        <v>47</v>
      </c>
      <c r="B105" s="98"/>
      <c r="C105" s="95"/>
      <c r="D105" s="98" t="s">
        <v>55</v>
      </c>
      <c r="E105" s="98"/>
      <c r="F105" s="95"/>
    </row>
    <row r="106" spans="1:6">
      <c r="A106" s="97" t="s">
        <v>46</v>
      </c>
      <c r="B106" s="98"/>
      <c r="C106" s="95"/>
      <c r="D106" s="98" t="s">
        <v>56</v>
      </c>
      <c r="E106" s="98"/>
      <c r="F106" s="95"/>
    </row>
    <row r="107" spans="1:6">
      <c r="A107" s="99"/>
      <c r="B107" s="100"/>
      <c r="C107" s="100"/>
      <c r="D107" s="100"/>
      <c r="E107" s="100"/>
      <c r="F107" s="100"/>
    </row>
    <row r="108" spans="1:6">
      <c r="A108" s="72" t="s">
        <v>57</v>
      </c>
      <c r="B108" s="94"/>
      <c r="C108" s="100"/>
      <c r="D108" s="72" t="s">
        <v>58</v>
      </c>
      <c r="E108" s="94"/>
      <c r="F108" s="100"/>
    </row>
    <row r="109" spans="1:6" ht="63.75">
      <c r="A109" s="21" t="s">
        <v>59</v>
      </c>
      <c r="B109" s="94"/>
      <c r="C109" s="100"/>
      <c r="D109" s="21" t="s">
        <v>100</v>
      </c>
      <c r="E109" s="94"/>
      <c r="F109" s="100"/>
    </row>
    <row r="110" spans="1:6">
      <c r="A110" s="73" t="s">
        <v>484</v>
      </c>
      <c r="B110" s="98"/>
      <c r="C110" s="100"/>
      <c r="D110" s="98" t="s">
        <v>61</v>
      </c>
      <c r="E110" s="98">
        <v>1</v>
      </c>
      <c r="F110" s="100"/>
    </row>
    <row r="111" spans="1:6">
      <c r="A111" s="73" t="s">
        <v>487</v>
      </c>
      <c r="B111" s="98"/>
      <c r="C111" s="100"/>
      <c r="D111" s="73" t="s">
        <v>495</v>
      </c>
      <c r="E111" s="98"/>
      <c r="F111" s="100"/>
    </row>
    <row r="112" spans="1:6">
      <c r="A112" s="73" t="s">
        <v>485</v>
      </c>
      <c r="B112" s="98"/>
      <c r="C112" s="100"/>
      <c r="D112" s="98"/>
      <c r="E112" s="98"/>
      <c r="F112" s="100"/>
    </row>
    <row r="113" spans="1:6">
      <c r="A113" s="73" t="s">
        <v>486</v>
      </c>
      <c r="B113" s="98"/>
      <c r="C113" s="100"/>
      <c r="D113" s="98"/>
      <c r="E113" s="98"/>
      <c r="F113" s="100"/>
    </row>
    <row r="114" spans="1:6">
      <c r="A114" s="98" t="s">
        <v>60</v>
      </c>
      <c r="B114" s="98">
        <v>5</v>
      </c>
      <c r="C114" s="100"/>
      <c r="E114" s="98"/>
      <c r="F114" s="100"/>
    </row>
    <row r="115" spans="1:6">
      <c r="A115" s="100"/>
      <c r="B115" s="100"/>
      <c r="C115" s="100"/>
      <c r="D115" s="100"/>
      <c r="E115" s="100"/>
      <c r="F115" s="100"/>
    </row>
    <row r="116" spans="1:6">
      <c r="A116" s="72" t="s">
        <v>63</v>
      </c>
      <c r="B116" s="94"/>
      <c r="C116" s="100"/>
      <c r="D116" s="72" t="s">
        <v>64</v>
      </c>
      <c r="E116" s="94"/>
      <c r="F116" s="100"/>
    </row>
    <row r="117" spans="1:6" ht="38.25">
      <c r="A117" s="21" t="s">
        <v>65</v>
      </c>
      <c r="B117" s="94"/>
      <c r="C117" s="100"/>
      <c r="D117" s="21" t="s">
        <v>514</v>
      </c>
      <c r="E117" s="94"/>
      <c r="F117" s="100"/>
    </row>
    <row r="118" spans="1:6">
      <c r="A118" s="98" t="s">
        <v>66</v>
      </c>
      <c r="B118" s="98">
        <v>1</v>
      </c>
      <c r="C118" s="100"/>
      <c r="D118" s="98" t="s">
        <v>61</v>
      </c>
      <c r="E118" s="98">
        <v>1</v>
      </c>
      <c r="F118" s="100"/>
    </row>
    <row r="119" spans="1:6">
      <c r="A119" s="239" t="s">
        <v>488</v>
      </c>
      <c r="B119" s="98"/>
      <c r="C119" s="100"/>
      <c r="D119" s="267" t="s">
        <v>515</v>
      </c>
      <c r="E119" s="98"/>
      <c r="F119" s="100"/>
    </row>
    <row r="120" spans="1:6">
      <c r="A120" s="98" t="s">
        <v>150</v>
      </c>
      <c r="B120" s="98"/>
      <c r="C120" s="100"/>
      <c r="D120" s="267" t="s">
        <v>518</v>
      </c>
      <c r="E120" s="98"/>
      <c r="F120" s="100"/>
    </row>
    <row r="121" spans="1:6">
      <c r="A121" s="239" t="s">
        <v>489</v>
      </c>
      <c r="B121" s="98"/>
      <c r="C121" s="100"/>
      <c r="D121" s="267" t="s">
        <v>517</v>
      </c>
      <c r="E121" s="98"/>
      <c r="F121" s="100"/>
    </row>
    <row r="122" spans="1:6">
      <c r="A122" s="98" t="s">
        <v>151</v>
      </c>
      <c r="B122" s="98"/>
      <c r="C122" s="100"/>
      <c r="D122" s="267" t="s">
        <v>516</v>
      </c>
      <c r="E122" s="101"/>
      <c r="F122" s="100"/>
    </row>
    <row r="123" spans="1:6">
      <c r="A123" s="100"/>
      <c r="B123" s="100"/>
      <c r="C123" s="100"/>
      <c r="D123" s="100"/>
      <c r="E123" s="100"/>
      <c r="F123" s="100"/>
    </row>
    <row r="124" spans="1:6">
      <c r="A124" s="72" t="s">
        <v>67</v>
      </c>
      <c r="B124" s="94"/>
      <c r="C124" s="100"/>
      <c r="D124" s="72" t="s">
        <v>68</v>
      </c>
      <c r="E124" s="94"/>
      <c r="F124" s="100"/>
    </row>
    <row r="125" spans="1:6" ht="52.5" customHeight="1">
      <c r="A125" s="21" t="s">
        <v>69</v>
      </c>
      <c r="B125" s="94"/>
      <c r="C125" s="100"/>
      <c r="D125" s="21" t="s">
        <v>72</v>
      </c>
      <c r="E125" s="94"/>
      <c r="F125" s="100"/>
    </row>
    <row r="126" spans="1:6">
      <c r="A126" s="98" t="s">
        <v>70</v>
      </c>
      <c r="B126" s="98"/>
      <c r="C126" s="100"/>
      <c r="D126" s="98" t="s">
        <v>73</v>
      </c>
      <c r="E126" s="98"/>
      <c r="F126" s="100"/>
    </row>
    <row r="127" spans="1:6" ht="25.5">
      <c r="A127" s="240" t="s">
        <v>490</v>
      </c>
      <c r="B127" s="98"/>
      <c r="C127" s="100"/>
      <c r="D127" s="98" t="s">
        <v>74</v>
      </c>
      <c r="E127" s="98">
        <v>2</v>
      </c>
      <c r="F127" s="100"/>
    </row>
    <row r="128" spans="1:6" ht="25.5">
      <c r="A128" s="240" t="s">
        <v>491</v>
      </c>
      <c r="B128" s="98"/>
      <c r="C128" s="100"/>
      <c r="D128" s="240" t="s">
        <v>511</v>
      </c>
      <c r="E128" s="98"/>
      <c r="F128" s="100"/>
    </row>
    <row r="129" spans="1:6" ht="25.5">
      <c r="A129" s="241" t="s">
        <v>492</v>
      </c>
      <c r="B129" s="98"/>
      <c r="C129" s="100"/>
      <c r="D129" s="267" t="s">
        <v>512</v>
      </c>
      <c r="E129" s="98"/>
      <c r="F129" s="100"/>
    </row>
    <row r="130" spans="1:6" ht="25.5">
      <c r="A130" s="104" t="s">
        <v>71</v>
      </c>
      <c r="B130" s="98">
        <v>5</v>
      </c>
      <c r="C130" s="100"/>
      <c r="D130" s="267" t="s">
        <v>513</v>
      </c>
      <c r="E130" s="98"/>
      <c r="F130" s="100"/>
    </row>
    <row r="131" spans="1:6">
      <c r="A131" s="100"/>
      <c r="B131" s="100"/>
      <c r="C131" s="100"/>
      <c r="D131" s="100"/>
      <c r="E131" s="100"/>
      <c r="F131" s="100"/>
    </row>
    <row r="132" spans="1:6">
      <c r="A132" s="72" t="s">
        <v>75</v>
      </c>
      <c r="B132" s="94"/>
      <c r="C132" s="100"/>
      <c r="D132" s="294"/>
      <c r="E132" s="294"/>
      <c r="F132" s="294"/>
    </row>
    <row r="133" spans="1:6" ht="51">
      <c r="A133" s="21" t="s">
        <v>76</v>
      </c>
      <c r="B133" s="94"/>
      <c r="C133" s="100"/>
      <c r="D133" s="294"/>
      <c r="E133" s="294"/>
      <c r="F133" s="294"/>
    </row>
    <row r="134" spans="1:6">
      <c r="A134" s="98" t="s">
        <v>61</v>
      </c>
      <c r="B134" s="98">
        <v>1</v>
      </c>
      <c r="C134" s="100"/>
      <c r="D134" s="294"/>
      <c r="E134" s="294"/>
      <c r="F134" s="294"/>
    </row>
    <row r="135" spans="1:6">
      <c r="A135" s="98" t="s">
        <v>62</v>
      </c>
      <c r="B135" s="98"/>
      <c r="C135" s="100"/>
      <c r="D135" s="294"/>
      <c r="E135" s="294"/>
      <c r="F135" s="294"/>
    </row>
    <row r="136" spans="1:6">
      <c r="A136" s="100"/>
      <c r="B136" s="100"/>
      <c r="C136" s="100"/>
      <c r="D136" s="236"/>
      <c r="E136" s="236"/>
      <c r="F136" s="236"/>
    </row>
    <row r="137" spans="1:6">
      <c r="A137" s="72" t="s">
        <v>102</v>
      </c>
      <c r="B137" s="21"/>
      <c r="C137" s="100"/>
      <c r="D137" s="236"/>
      <c r="E137" s="236"/>
      <c r="F137" s="236"/>
    </row>
    <row r="138" spans="1:6" ht="25.5">
      <c r="A138" s="21" t="s">
        <v>77</v>
      </c>
      <c r="B138" s="21"/>
      <c r="C138" s="100"/>
      <c r="D138" s="236"/>
      <c r="E138" s="236"/>
      <c r="F138" s="236"/>
    </row>
    <row r="139" spans="1:6">
      <c r="A139" s="73" t="s">
        <v>493</v>
      </c>
      <c r="B139" s="98">
        <v>1</v>
      </c>
      <c r="C139" s="100"/>
      <c r="D139" s="236"/>
      <c r="E139" s="236"/>
      <c r="F139" s="236"/>
    </row>
    <row r="140" spans="1:6">
      <c r="A140" s="98" t="s">
        <v>79</v>
      </c>
      <c r="B140" s="98"/>
      <c r="C140" s="100"/>
      <c r="D140" s="236"/>
      <c r="E140" s="236"/>
      <c r="F140" s="236"/>
    </row>
    <row r="141" spans="1:6">
      <c r="A141" s="73" t="s">
        <v>494</v>
      </c>
      <c r="B141" s="98"/>
      <c r="C141" s="100"/>
      <c r="D141" s="236"/>
      <c r="E141" s="236"/>
      <c r="F141" s="236"/>
    </row>
    <row r="142" spans="1:6">
      <c r="A142" s="98" t="s">
        <v>152</v>
      </c>
      <c r="B142" s="98"/>
      <c r="C142" s="100"/>
      <c r="D142" s="236"/>
      <c r="E142" s="236"/>
      <c r="F142" s="236"/>
    </row>
    <row r="143" spans="1:6">
      <c r="A143" s="98" t="s">
        <v>78</v>
      </c>
      <c r="B143" s="98"/>
      <c r="C143" s="100"/>
      <c r="D143" s="236"/>
      <c r="E143" s="236"/>
      <c r="F143" s="236"/>
    </row>
    <row r="144" spans="1:6">
      <c r="A144" s="100"/>
      <c r="B144" s="100"/>
      <c r="C144" s="100"/>
      <c r="D144" s="236"/>
      <c r="E144" s="236"/>
      <c r="F144" s="236"/>
    </row>
    <row r="145" spans="1:6" ht="14.25">
      <c r="A145" s="102" t="str">
        <f>'SR Area B'!A45:D45</f>
        <v>B.04 Requisiti di aggiudicazione</v>
      </c>
      <c r="B145" s="91"/>
      <c r="C145" s="91"/>
      <c r="D145" s="91"/>
      <c r="E145" s="91"/>
      <c r="F145" s="91"/>
    </row>
    <row r="146" spans="1:6" ht="13.5" thickBot="1">
      <c r="A146" s="99"/>
      <c r="B146" s="100"/>
      <c r="C146" s="100"/>
      <c r="D146" s="100"/>
      <c r="E146" s="100"/>
      <c r="F146" s="100"/>
    </row>
    <row r="147" spans="1:6">
      <c r="A147" s="341" t="s">
        <v>426</v>
      </c>
      <c r="B147" s="342"/>
      <c r="C147" s="92"/>
      <c r="D147" s="345" t="s">
        <v>427</v>
      </c>
      <c r="E147" s="342"/>
      <c r="F147" s="92"/>
    </row>
    <row r="148" spans="1:6" ht="13.5" thickBot="1">
      <c r="A148" s="343"/>
      <c r="B148" s="344"/>
      <c r="C148" s="93"/>
      <c r="D148" s="344"/>
      <c r="E148" s="344"/>
      <c r="F148" s="93"/>
    </row>
    <row r="149" spans="1:6">
      <c r="A149" s="71" t="s">
        <v>42</v>
      </c>
      <c r="B149" s="94"/>
      <c r="C149" s="95"/>
      <c r="D149" s="72" t="s">
        <v>50</v>
      </c>
      <c r="E149" s="94"/>
      <c r="F149" s="95"/>
    </row>
    <row r="150" spans="1:6" ht="76.5">
      <c r="A150" s="19" t="s">
        <v>49</v>
      </c>
      <c r="B150" s="94"/>
      <c r="C150" s="95"/>
      <c r="D150" s="96" t="s">
        <v>51</v>
      </c>
      <c r="E150" s="94"/>
      <c r="F150" s="95"/>
    </row>
    <row r="151" spans="1:6">
      <c r="A151" s="97" t="s">
        <v>43</v>
      </c>
      <c r="B151" s="98">
        <v>1</v>
      </c>
      <c r="C151" s="95"/>
      <c r="D151" s="98" t="s">
        <v>52</v>
      </c>
      <c r="E151" s="98"/>
      <c r="F151" s="95"/>
    </row>
    <row r="152" spans="1:6">
      <c r="A152" s="97" t="s">
        <v>44</v>
      </c>
      <c r="B152" s="98"/>
      <c r="C152" s="95"/>
      <c r="D152" s="98" t="s">
        <v>53</v>
      </c>
      <c r="E152" s="98"/>
      <c r="F152" s="95"/>
    </row>
    <row r="153" spans="1:6">
      <c r="A153" s="97" t="s">
        <v>45</v>
      </c>
      <c r="B153" s="98"/>
      <c r="C153" s="95"/>
      <c r="D153" s="98" t="s">
        <v>54</v>
      </c>
      <c r="E153" s="98">
        <v>3</v>
      </c>
      <c r="F153" s="95"/>
    </row>
    <row r="154" spans="1:6" ht="25.5">
      <c r="A154" s="97" t="s">
        <v>47</v>
      </c>
      <c r="B154" s="98"/>
      <c r="C154" s="95"/>
      <c r="D154" s="98" t="s">
        <v>55</v>
      </c>
      <c r="E154" s="98"/>
      <c r="F154" s="95"/>
    </row>
    <row r="155" spans="1:6">
      <c r="A155" s="97" t="s">
        <v>46</v>
      </c>
      <c r="B155" s="98"/>
      <c r="C155" s="95"/>
      <c r="D155" s="98" t="s">
        <v>56</v>
      </c>
      <c r="E155" s="98"/>
      <c r="F155" s="95"/>
    </row>
    <row r="156" spans="1:6">
      <c r="A156" s="99"/>
      <c r="B156" s="100"/>
      <c r="C156" s="100"/>
      <c r="D156" s="100"/>
      <c r="E156" s="100"/>
      <c r="F156" s="100"/>
    </row>
    <row r="157" spans="1:6">
      <c r="A157" s="72" t="s">
        <v>57</v>
      </c>
      <c r="B157" s="94"/>
      <c r="C157" s="100"/>
      <c r="D157" s="72" t="s">
        <v>58</v>
      </c>
      <c r="E157" s="94"/>
      <c r="F157" s="100"/>
    </row>
    <row r="158" spans="1:6" ht="63.75">
      <c r="A158" s="21" t="s">
        <v>59</v>
      </c>
      <c r="B158" s="94"/>
      <c r="C158" s="100"/>
      <c r="D158" s="21" t="s">
        <v>100</v>
      </c>
      <c r="E158" s="94"/>
      <c r="F158" s="100"/>
    </row>
    <row r="159" spans="1:6">
      <c r="A159" s="73" t="s">
        <v>484</v>
      </c>
      <c r="B159" s="98"/>
      <c r="C159" s="100"/>
      <c r="D159" s="98" t="s">
        <v>61</v>
      </c>
      <c r="E159" s="98">
        <v>1</v>
      </c>
      <c r="F159" s="100"/>
    </row>
    <row r="160" spans="1:6" ht="12.75" customHeight="1">
      <c r="A160" s="73" t="s">
        <v>487</v>
      </c>
      <c r="B160" s="98"/>
      <c r="C160" s="100"/>
      <c r="D160" s="73" t="s">
        <v>495</v>
      </c>
      <c r="E160" s="98"/>
      <c r="F160" s="100"/>
    </row>
    <row r="161" spans="1:6" ht="12.75" customHeight="1">
      <c r="A161" s="73" t="s">
        <v>485</v>
      </c>
      <c r="B161" s="98"/>
      <c r="C161" s="100"/>
      <c r="D161" s="98"/>
      <c r="E161" s="98"/>
      <c r="F161" s="100"/>
    </row>
    <row r="162" spans="1:6">
      <c r="A162" s="73" t="s">
        <v>486</v>
      </c>
      <c r="B162" s="98"/>
      <c r="C162" s="100"/>
      <c r="D162" s="98"/>
      <c r="E162" s="98"/>
      <c r="F162" s="100"/>
    </row>
    <row r="163" spans="1:6">
      <c r="A163" s="98" t="s">
        <v>60</v>
      </c>
      <c r="B163" s="98">
        <v>5</v>
      </c>
      <c r="C163" s="100"/>
      <c r="E163" s="98"/>
      <c r="F163" s="100"/>
    </row>
    <row r="164" spans="1:6">
      <c r="A164" s="100"/>
      <c r="B164" s="100"/>
      <c r="C164" s="100"/>
      <c r="D164" s="100"/>
      <c r="E164" s="100"/>
      <c r="F164" s="100"/>
    </row>
    <row r="165" spans="1:6">
      <c r="A165" s="72" t="s">
        <v>63</v>
      </c>
      <c r="B165" s="94"/>
      <c r="C165" s="100"/>
      <c r="D165" s="72" t="s">
        <v>64</v>
      </c>
      <c r="E165" s="94"/>
      <c r="F165" s="100"/>
    </row>
    <row r="166" spans="1:6" ht="38.25">
      <c r="A166" s="21" t="s">
        <v>65</v>
      </c>
      <c r="B166" s="94"/>
      <c r="C166" s="100"/>
      <c r="D166" s="21" t="s">
        <v>514</v>
      </c>
      <c r="E166" s="94"/>
      <c r="F166" s="100"/>
    </row>
    <row r="167" spans="1:6">
      <c r="A167" s="98" t="s">
        <v>66</v>
      </c>
      <c r="B167" s="98">
        <v>1</v>
      </c>
      <c r="C167" s="100"/>
      <c r="D167" s="98" t="s">
        <v>61</v>
      </c>
      <c r="E167" s="98">
        <v>1</v>
      </c>
      <c r="F167" s="100"/>
    </row>
    <row r="168" spans="1:6">
      <c r="A168" s="239" t="s">
        <v>488</v>
      </c>
      <c r="B168" s="98"/>
      <c r="C168" s="100"/>
      <c r="D168" s="267" t="s">
        <v>515</v>
      </c>
      <c r="E168" s="98"/>
      <c r="F168" s="100"/>
    </row>
    <row r="169" spans="1:6">
      <c r="A169" s="98" t="s">
        <v>150</v>
      </c>
      <c r="B169" s="98"/>
      <c r="C169" s="100"/>
      <c r="D169" s="267" t="s">
        <v>518</v>
      </c>
      <c r="E169" s="98"/>
      <c r="F169" s="100"/>
    </row>
    <row r="170" spans="1:6">
      <c r="A170" s="239" t="s">
        <v>489</v>
      </c>
      <c r="B170" s="98"/>
      <c r="C170" s="100"/>
      <c r="D170" s="267" t="s">
        <v>517</v>
      </c>
      <c r="E170" s="98"/>
      <c r="F170" s="100"/>
    </row>
    <row r="171" spans="1:6">
      <c r="A171" s="98" t="s">
        <v>151</v>
      </c>
      <c r="B171" s="98"/>
      <c r="C171" s="100"/>
      <c r="D171" s="267" t="s">
        <v>516</v>
      </c>
      <c r="E171" s="101"/>
      <c r="F171" s="100"/>
    </row>
    <row r="172" spans="1:6">
      <c r="A172" s="100"/>
      <c r="B172" s="100"/>
      <c r="C172" s="100"/>
      <c r="D172" s="100"/>
      <c r="E172" s="100"/>
      <c r="F172" s="100"/>
    </row>
    <row r="173" spans="1:6">
      <c r="A173" s="72" t="s">
        <v>67</v>
      </c>
      <c r="B173" s="94"/>
      <c r="C173" s="100"/>
      <c r="D173" s="72" t="s">
        <v>68</v>
      </c>
      <c r="E173" s="94"/>
      <c r="F173" s="100"/>
    </row>
    <row r="174" spans="1:6" ht="38.25">
      <c r="A174" s="21" t="s">
        <v>69</v>
      </c>
      <c r="B174" s="94"/>
      <c r="C174" s="100"/>
      <c r="D174" s="21" t="s">
        <v>72</v>
      </c>
      <c r="E174" s="94"/>
      <c r="F174" s="100"/>
    </row>
    <row r="175" spans="1:6">
      <c r="A175" s="98" t="s">
        <v>70</v>
      </c>
      <c r="B175" s="98"/>
      <c r="C175" s="100"/>
      <c r="D175" s="98" t="s">
        <v>73</v>
      </c>
      <c r="E175" s="98"/>
      <c r="F175" s="100"/>
    </row>
    <row r="176" spans="1:6" ht="25.5">
      <c r="A176" s="240" t="s">
        <v>490</v>
      </c>
      <c r="B176" s="98"/>
      <c r="C176" s="100"/>
      <c r="D176" s="98" t="s">
        <v>74</v>
      </c>
      <c r="E176" s="98">
        <v>2</v>
      </c>
      <c r="F176" s="100"/>
    </row>
    <row r="177" spans="1:6" ht="25.5">
      <c r="A177" s="240" t="s">
        <v>491</v>
      </c>
      <c r="B177" s="98"/>
      <c r="C177" s="100"/>
      <c r="D177" s="240" t="s">
        <v>511</v>
      </c>
      <c r="E177" s="98"/>
      <c r="F177" s="100"/>
    </row>
    <row r="178" spans="1:6" ht="25.5">
      <c r="A178" s="241" t="s">
        <v>492</v>
      </c>
      <c r="B178" s="98"/>
      <c r="C178" s="100"/>
      <c r="D178" s="267" t="s">
        <v>512</v>
      </c>
      <c r="E178" s="98"/>
      <c r="F178" s="100"/>
    </row>
    <row r="179" spans="1:6" ht="25.5">
      <c r="A179" s="104" t="s">
        <v>71</v>
      </c>
      <c r="B179" s="98">
        <v>5</v>
      </c>
      <c r="C179" s="100"/>
      <c r="D179" s="267" t="s">
        <v>513</v>
      </c>
      <c r="E179" s="98"/>
      <c r="F179" s="100"/>
    </row>
    <row r="180" spans="1:6">
      <c r="A180" s="100"/>
      <c r="B180" s="100"/>
      <c r="C180" s="100"/>
      <c r="D180" s="100"/>
      <c r="E180" s="100"/>
      <c r="F180" s="100"/>
    </row>
    <row r="181" spans="1:6">
      <c r="A181" s="72" t="s">
        <v>75</v>
      </c>
      <c r="B181" s="94"/>
      <c r="C181" s="100"/>
      <c r="D181" s="294"/>
      <c r="E181" s="294"/>
      <c r="F181" s="294"/>
    </row>
    <row r="182" spans="1:6" ht="51">
      <c r="A182" s="21" t="s">
        <v>76</v>
      </c>
      <c r="B182" s="94"/>
      <c r="C182" s="100"/>
      <c r="D182" s="294"/>
      <c r="E182" s="294"/>
      <c r="F182" s="294"/>
    </row>
    <row r="183" spans="1:6">
      <c r="A183" s="98" t="s">
        <v>61</v>
      </c>
      <c r="B183" s="98">
        <v>1</v>
      </c>
      <c r="C183" s="100"/>
      <c r="D183" s="294"/>
      <c r="E183" s="294"/>
      <c r="F183" s="294"/>
    </row>
    <row r="184" spans="1:6">
      <c r="A184" s="98" t="s">
        <v>62</v>
      </c>
      <c r="B184" s="98"/>
      <c r="C184" s="100"/>
      <c r="D184" s="294"/>
      <c r="E184" s="294"/>
      <c r="F184" s="294"/>
    </row>
    <row r="185" spans="1:6">
      <c r="A185" s="100"/>
      <c r="B185" s="100"/>
      <c r="C185" s="100"/>
      <c r="D185" s="236"/>
      <c r="E185" s="236"/>
      <c r="F185" s="236"/>
    </row>
    <row r="186" spans="1:6">
      <c r="A186" s="72" t="s">
        <v>102</v>
      </c>
      <c r="B186" s="21"/>
      <c r="C186" s="100"/>
      <c r="D186" s="236"/>
      <c r="E186" s="236"/>
      <c r="F186" s="236"/>
    </row>
    <row r="187" spans="1:6" ht="25.5">
      <c r="A187" s="21" t="s">
        <v>77</v>
      </c>
      <c r="B187" s="21"/>
      <c r="C187" s="100"/>
      <c r="D187" s="236"/>
      <c r="E187" s="236"/>
      <c r="F187" s="236"/>
    </row>
    <row r="188" spans="1:6">
      <c r="A188" s="73" t="s">
        <v>493</v>
      </c>
      <c r="B188" s="98">
        <v>1</v>
      </c>
      <c r="C188" s="100"/>
      <c r="D188" s="236"/>
      <c r="E188" s="236"/>
      <c r="F188" s="236"/>
    </row>
    <row r="189" spans="1:6">
      <c r="A189" s="98" t="s">
        <v>79</v>
      </c>
      <c r="B189" s="98"/>
      <c r="C189" s="100"/>
      <c r="D189" s="236"/>
      <c r="E189" s="236"/>
      <c r="F189" s="236"/>
    </row>
    <row r="190" spans="1:6">
      <c r="A190" s="73" t="s">
        <v>494</v>
      </c>
      <c r="B190" s="98"/>
      <c r="C190" s="100"/>
      <c r="D190" s="236"/>
      <c r="E190" s="236"/>
      <c r="F190" s="236"/>
    </row>
    <row r="191" spans="1:6">
      <c r="A191" s="98" t="s">
        <v>152</v>
      </c>
      <c r="B191" s="98"/>
      <c r="C191" s="100"/>
      <c r="D191" s="236"/>
      <c r="E191" s="236"/>
      <c r="F191" s="236"/>
    </row>
    <row r="192" spans="1:6">
      <c r="A192" s="98" t="s">
        <v>78</v>
      </c>
      <c r="B192" s="98"/>
      <c r="C192" s="100"/>
      <c r="D192" s="236"/>
      <c r="E192" s="236"/>
      <c r="F192" s="236"/>
    </row>
    <row r="193" spans="1:6">
      <c r="A193" s="100"/>
      <c r="B193" s="100"/>
      <c r="C193" s="100"/>
      <c r="D193" s="236"/>
      <c r="E193" s="236"/>
      <c r="F193" s="236"/>
    </row>
    <row r="194" spans="1:6" ht="15" thickBot="1">
      <c r="A194" s="102" t="str">
        <f>'SR Area B'!A59:C59</f>
        <v xml:space="preserve">B.05 Valutazione delle offerte </v>
      </c>
      <c r="B194" s="91"/>
      <c r="C194" s="91"/>
      <c r="D194" s="91"/>
      <c r="E194" s="91"/>
      <c r="F194" s="91"/>
    </row>
    <row r="195" spans="1:6">
      <c r="A195" s="341" t="s">
        <v>426</v>
      </c>
      <c r="B195" s="342"/>
      <c r="C195" s="92"/>
      <c r="D195" s="345" t="s">
        <v>427</v>
      </c>
      <c r="E195" s="342"/>
      <c r="F195" s="92"/>
    </row>
    <row r="196" spans="1:6" ht="13.5" thickBot="1">
      <c r="A196" s="343"/>
      <c r="B196" s="344"/>
      <c r="C196" s="93"/>
      <c r="D196" s="344"/>
      <c r="E196" s="344"/>
      <c r="F196" s="93"/>
    </row>
    <row r="197" spans="1:6">
      <c r="A197" s="71" t="s">
        <v>42</v>
      </c>
      <c r="B197" s="94"/>
      <c r="C197" s="95"/>
      <c r="D197" s="72" t="s">
        <v>50</v>
      </c>
      <c r="E197" s="94"/>
      <c r="F197" s="95"/>
    </row>
    <row r="198" spans="1:6" ht="76.5">
      <c r="A198" s="19" t="s">
        <v>49</v>
      </c>
      <c r="B198" s="94"/>
      <c r="C198" s="95"/>
      <c r="D198" s="96" t="s">
        <v>51</v>
      </c>
      <c r="E198" s="94"/>
      <c r="F198" s="95"/>
    </row>
    <row r="199" spans="1:6">
      <c r="A199" s="97" t="s">
        <v>43</v>
      </c>
      <c r="B199" s="98"/>
      <c r="C199" s="95"/>
      <c r="D199" s="98" t="s">
        <v>52</v>
      </c>
      <c r="E199" s="98"/>
      <c r="F199" s="95"/>
    </row>
    <row r="200" spans="1:6">
      <c r="A200" s="97" t="s">
        <v>44</v>
      </c>
      <c r="B200" s="98">
        <v>2</v>
      </c>
      <c r="C200" s="95"/>
      <c r="D200" s="98" t="s">
        <v>53</v>
      </c>
      <c r="E200" s="98"/>
      <c r="F200" s="95"/>
    </row>
    <row r="201" spans="1:6">
      <c r="A201" s="97" t="s">
        <v>45</v>
      </c>
      <c r="B201" s="98"/>
      <c r="C201" s="95"/>
      <c r="D201" s="98" t="s">
        <v>54</v>
      </c>
      <c r="E201" s="98">
        <v>3</v>
      </c>
      <c r="F201" s="95"/>
    </row>
    <row r="202" spans="1:6" ht="25.5">
      <c r="A202" s="97" t="s">
        <v>47</v>
      </c>
      <c r="B202" s="98"/>
      <c r="C202" s="95"/>
      <c r="D202" s="98" t="s">
        <v>55</v>
      </c>
      <c r="E202" s="98"/>
      <c r="F202" s="95"/>
    </row>
    <row r="203" spans="1:6">
      <c r="A203" s="97" t="s">
        <v>46</v>
      </c>
      <c r="B203" s="98"/>
      <c r="C203" s="95"/>
      <c r="D203" s="98" t="s">
        <v>56</v>
      </c>
      <c r="E203" s="98"/>
      <c r="F203" s="95"/>
    </row>
    <row r="204" spans="1:6">
      <c r="A204" s="99"/>
      <c r="B204" s="100"/>
      <c r="C204" s="100"/>
      <c r="D204" s="100"/>
      <c r="E204" s="100"/>
      <c r="F204" s="100"/>
    </row>
    <row r="205" spans="1:6">
      <c r="A205" s="72" t="s">
        <v>57</v>
      </c>
      <c r="B205" s="94"/>
      <c r="C205" s="100"/>
      <c r="D205" s="72" t="s">
        <v>58</v>
      </c>
      <c r="E205" s="94"/>
      <c r="F205" s="100"/>
    </row>
    <row r="206" spans="1:6" ht="63.75">
      <c r="A206" s="21" t="s">
        <v>59</v>
      </c>
      <c r="B206" s="94"/>
      <c r="C206" s="100"/>
      <c r="D206" s="21" t="s">
        <v>100</v>
      </c>
      <c r="E206" s="94"/>
      <c r="F206" s="100"/>
    </row>
    <row r="207" spans="1:6">
      <c r="A207" s="73" t="s">
        <v>484</v>
      </c>
      <c r="B207" s="98"/>
      <c r="C207" s="100"/>
      <c r="D207" s="98" t="s">
        <v>61</v>
      </c>
      <c r="E207" s="98">
        <v>1</v>
      </c>
      <c r="F207" s="100"/>
    </row>
    <row r="208" spans="1:6">
      <c r="A208" s="73" t="s">
        <v>487</v>
      </c>
      <c r="B208" s="98"/>
      <c r="C208" s="100"/>
      <c r="D208" s="73" t="s">
        <v>495</v>
      </c>
      <c r="E208" s="98"/>
      <c r="F208" s="100"/>
    </row>
    <row r="209" spans="1:6">
      <c r="A209" s="73" t="s">
        <v>485</v>
      </c>
      <c r="B209" s="98"/>
      <c r="C209" s="100"/>
      <c r="D209" s="98"/>
      <c r="E209" s="98"/>
      <c r="F209" s="100"/>
    </row>
    <row r="210" spans="1:6">
      <c r="A210" s="73" t="s">
        <v>486</v>
      </c>
      <c r="B210" s="98"/>
      <c r="C210" s="100"/>
      <c r="D210" s="98"/>
      <c r="E210" s="98"/>
      <c r="F210" s="100"/>
    </row>
    <row r="211" spans="1:6">
      <c r="A211" s="98" t="s">
        <v>60</v>
      </c>
      <c r="B211" s="98">
        <v>5</v>
      </c>
      <c r="C211" s="100"/>
      <c r="E211" s="98"/>
      <c r="F211" s="100"/>
    </row>
    <row r="212" spans="1:6">
      <c r="A212" s="100"/>
      <c r="B212" s="100"/>
      <c r="C212" s="100"/>
      <c r="D212" s="100"/>
      <c r="E212" s="100"/>
      <c r="F212" s="100"/>
    </row>
    <row r="213" spans="1:6">
      <c r="A213" s="72" t="s">
        <v>63</v>
      </c>
      <c r="B213" s="94"/>
      <c r="C213" s="100"/>
      <c r="D213" s="72" t="s">
        <v>64</v>
      </c>
      <c r="E213" s="94"/>
      <c r="F213" s="100"/>
    </row>
    <row r="214" spans="1:6" ht="38.25">
      <c r="A214" s="21" t="s">
        <v>65</v>
      </c>
      <c r="B214" s="94"/>
      <c r="C214" s="100"/>
      <c r="D214" s="21" t="s">
        <v>514</v>
      </c>
      <c r="E214" s="94"/>
      <c r="F214" s="100"/>
    </row>
    <row r="215" spans="1:6">
      <c r="A215" s="98" t="s">
        <v>66</v>
      </c>
      <c r="B215" s="98">
        <v>1</v>
      </c>
      <c r="C215" s="100"/>
      <c r="D215" s="98" t="s">
        <v>61</v>
      </c>
      <c r="E215" s="98">
        <v>1</v>
      </c>
      <c r="F215" s="100"/>
    </row>
    <row r="216" spans="1:6">
      <c r="A216" s="239" t="s">
        <v>488</v>
      </c>
      <c r="B216" s="98"/>
      <c r="C216" s="100"/>
      <c r="D216" s="267" t="s">
        <v>515</v>
      </c>
      <c r="E216" s="98"/>
      <c r="F216" s="100"/>
    </row>
    <row r="217" spans="1:6">
      <c r="A217" s="98" t="s">
        <v>150</v>
      </c>
      <c r="B217" s="98"/>
      <c r="C217" s="100"/>
      <c r="D217" s="267" t="s">
        <v>518</v>
      </c>
      <c r="E217" s="98"/>
      <c r="F217" s="100"/>
    </row>
    <row r="218" spans="1:6">
      <c r="A218" s="239" t="s">
        <v>489</v>
      </c>
      <c r="B218" s="98"/>
      <c r="C218" s="100"/>
      <c r="D218" s="267" t="s">
        <v>517</v>
      </c>
      <c r="E218" s="98"/>
      <c r="F218" s="100"/>
    </row>
    <row r="219" spans="1:6">
      <c r="A219" s="98" t="s">
        <v>151</v>
      </c>
      <c r="B219" s="98"/>
      <c r="C219" s="100"/>
      <c r="D219" s="267" t="s">
        <v>516</v>
      </c>
      <c r="E219" s="101"/>
      <c r="F219" s="100"/>
    </row>
    <row r="220" spans="1:6">
      <c r="A220" s="100"/>
      <c r="B220" s="100"/>
      <c r="C220" s="100"/>
      <c r="D220" s="100"/>
      <c r="E220" s="100"/>
      <c r="F220" s="100"/>
    </row>
    <row r="221" spans="1:6">
      <c r="A221" s="72" t="s">
        <v>67</v>
      </c>
      <c r="B221" s="94"/>
      <c r="C221" s="100"/>
      <c r="D221" s="72" t="s">
        <v>68</v>
      </c>
      <c r="E221" s="94"/>
      <c r="F221" s="100"/>
    </row>
    <row r="222" spans="1:6" ht="38.25">
      <c r="A222" s="21" t="s">
        <v>69</v>
      </c>
      <c r="B222" s="94"/>
      <c r="C222" s="100"/>
      <c r="D222" s="21" t="s">
        <v>72</v>
      </c>
      <c r="E222" s="94"/>
      <c r="F222" s="100"/>
    </row>
    <row r="223" spans="1:6">
      <c r="A223" s="98" t="s">
        <v>70</v>
      </c>
      <c r="B223" s="98"/>
      <c r="C223" s="100"/>
      <c r="D223" s="98" t="s">
        <v>73</v>
      </c>
      <c r="E223" s="98"/>
      <c r="F223" s="100"/>
    </row>
    <row r="224" spans="1:6" ht="25.5">
      <c r="A224" s="240" t="s">
        <v>490</v>
      </c>
      <c r="B224" s="98"/>
      <c r="C224" s="100"/>
      <c r="D224" s="98" t="s">
        <v>74</v>
      </c>
      <c r="E224" s="98">
        <v>2</v>
      </c>
      <c r="F224" s="100"/>
    </row>
    <row r="225" spans="1:6" ht="25.5">
      <c r="A225" s="240" t="s">
        <v>491</v>
      </c>
      <c r="B225" s="98"/>
      <c r="C225" s="100"/>
      <c r="D225" s="240" t="s">
        <v>511</v>
      </c>
      <c r="E225" s="98"/>
      <c r="F225" s="100"/>
    </row>
    <row r="226" spans="1:6" ht="25.5">
      <c r="A226" s="241" t="s">
        <v>492</v>
      </c>
      <c r="B226" s="98"/>
      <c r="C226" s="100"/>
      <c r="D226" s="267" t="s">
        <v>512</v>
      </c>
      <c r="E226" s="98"/>
      <c r="F226" s="100"/>
    </row>
    <row r="227" spans="1:6" ht="25.5">
      <c r="A227" s="104" t="s">
        <v>71</v>
      </c>
      <c r="B227" s="98">
        <v>5</v>
      </c>
      <c r="C227" s="100"/>
      <c r="D227" s="267" t="s">
        <v>513</v>
      </c>
      <c r="E227" s="98"/>
      <c r="F227" s="100"/>
    </row>
    <row r="228" spans="1:6">
      <c r="A228" s="100"/>
      <c r="B228" s="100"/>
      <c r="C228" s="100"/>
      <c r="D228" s="100"/>
      <c r="E228" s="100"/>
      <c r="F228" s="100"/>
    </row>
    <row r="229" spans="1:6">
      <c r="A229" s="72" t="s">
        <v>75</v>
      </c>
      <c r="B229" s="94"/>
      <c r="C229" s="100"/>
      <c r="D229" s="294"/>
      <c r="E229" s="294"/>
      <c r="F229" s="294"/>
    </row>
    <row r="230" spans="1:6" ht="51">
      <c r="A230" s="21" t="s">
        <v>76</v>
      </c>
      <c r="B230" s="94"/>
      <c r="C230" s="100"/>
      <c r="D230" s="294"/>
      <c r="E230" s="294"/>
      <c r="F230" s="294"/>
    </row>
    <row r="231" spans="1:6">
      <c r="A231" s="98" t="s">
        <v>61</v>
      </c>
      <c r="B231" s="98">
        <v>1</v>
      </c>
      <c r="C231" s="100"/>
      <c r="D231" s="294"/>
      <c r="E231" s="294"/>
      <c r="F231" s="294"/>
    </row>
    <row r="232" spans="1:6">
      <c r="A232" s="98" t="s">
        <v>62</v>
      </c>
      <c r="B232" s="98"/>
      <c r="C232" s="100"/>
      <c r="D232" s="294"/>
      <c r="E232" s="294"/>
      <c r="F232" s="294"/>
    </row>
    <row r="233" spans="1:6">
      <c r="A233" s="100"/>
      <c r="B233" s="100"/>
      <c r="C233" s="100"/>
      <c r="D233" s="236"/>
      <c r="E233" s="236"/>
      <c r="F233" s="236"/>
    </row>
    <row r="234" spans="1:6">
      <c r="A234" s="72" t="s">
        <v>102</v>
      </c>
      <c r="B234" s="21"/>
      <c r="C234" s="100"/>
      <c r="D234" s="236"/>
      <c r="E234" s="236"/>
      <c r="F234" s="236"/>
    </row>
    <row r="235" spans="1:6" ht="25.5">
      <c r="A235" s="21" t="s">
        <v>77</v>
      </c>
      <c r="B235" s="21"/>
      <c r="C235" s="100"/>
      <c r="D235" s="236"/>
      <c r="E235" s="236"/>
      <c r="F235" s="236"/>
    </row>
    <row r="236" spans="1:6">
      <c r="A236" s="73" t="s">
        <v>493</v>
      </c>
      <c r="B236" s="98">
        <v>1</v>
      </c>
      <c r="C236" s="100"/>
      <c r="D236" s="236"/>
      <c r="E236" s="236"/>
      <c r="F236" s="236"/>
    </row>
    <row r="237" spans="1:6">
      <c r="A237" s="98" t="s">
        <v>79</v>
      </c>
      <c r="B237" s="98"/>
      <c r="C237" s="100"/>
      <c r="D237" s="236"/>
      <c r="E237" s="236"/>
      <c r="F237" s="236"/>
    </row>
    <row r="238" spans="1:6">
      <c r="A238" s="73" t="s">
        <v>494</v>
      </c>
      <c r="B238" s="98"/>
      <c r="C238" s="100"/>
      <c r="D238" s="236"/>
      <c r="E238" s="236"/>
      <c r="F238" s="236"/>
    </row>
    <row r="239" spans="1:6">
      <c r="A239" s="98" t="s">
        <v>152</v>
      </c>
      <c r="B239" s="98"/>
      <c r="C239" s="100"/>
      <c r="D239" s="236"/>
      <c r="E239" s="236"/>
      <c r="F239" s="236"/>
    </row>
    <row r="240" spans="1:6">
      <c r="A240" s="98" t="s">
        <v>78</v>
      </c>
      <c r="B240" s="98"/>
      <c r="C240" s="100"/>
      <c r="D240" s="236"/>
      <c r="E240" s="236"/>
      <c r="F240" s="236"/>
    </row>
    <row r="241" spans="1:6">
      <c r="A241" s="100"/>
      <c r="B241" s="100"/>
      <c r="C241" s="100"/>
      <c r="D241" s="236"/>
      <c r="E241" s="236"/>
      <c r="F241" s="236"/>
    </row>
    <row r="242" spans="1:6" ht="15" thickBot="1">
      <c r="A242" s="102" t="str">
        <f>'SR Area B'!A73:D73</f>
        <v xml:space="preserve">B.06 Verifica dell’eventuale anomalia delle offerte </v>
      </c>
      <c r="B242" s="91"/>
      <c r="C242" s="91"/>
      <c r="D242" s="91"/>
      <c r="E242" s="91"/>
      <c r="F242" s="91"/>
    </row>
    <row r="243" spans="1:6">
      <c r="A243" s="341" t="s">
        <v>426</v>
      </c>
      <c r="B243" s="342"/>
      <c r="C243" s="92"/>
      <c r="D243" s="345" t="s">
        <v>427</v>
      </c>
      <c r="E243" s="342"/>
      <c r="F243" s="92"/>
    </row>
    <row r="244" spans="1:6" ht="13.5" thickBot="1">
      <c r="A244" s="343"/>
      <c r="B244" s="344"/>
      <c r="C244" s="93"/>
      <c r="D244" s="344"/>
      <c r="E244" s="344"/>
      <c r="F244" s="93"/>
    </row>
    <row r="245" spans="1:6">
      <c r="A245" s="71" t="s">
        <v>42</v>
      </c>
      <c r="B245" s="94"/>
      <c r="C245" s="95"/>
      <c r="D245" s="72" t="s">
        <v>50</v>
      </c>
      <c r="E245" s="94"/>
      <c r="F245" s="95"/>
    </row>
    <row r="246" spans="1:6" ht="76.5">
      <c r="A246" s="19" t="s">
        <v>49</v>
      </c>
      <c r="B246" s="94"/>
      <c r="C246" s="95"/>
      <c r="D246" s="96" t="s">
        <v>51</v>
      </c>
      <c r="E246" s="94"/>
      <c r="F246" s="95"/>
    </row>
    <row r="247" spans="1:6">
      <c r="A247" s="97" t="s">
        <v>43</v>
      </c>
      <c r="B247" s="98"/>
      <c r="C247" s="95"/>
      <c r="D247" s="98" t="s">
        <v>52</v>
      </c>
      <c r="E247" s="98"/>
      <c r="F247" s="95"/>
    </row>
    <row r="248" spans="1:6">
      <c r="A248" s="97" t="s">
        <v>44</v>
      </c>
      <c r="B248" s="98">
        <v>2</v>
      </c>
      <c r="C248" s="95"/>
      <c r="D248" s="98" t="s">
        <v>53</v>
      </c>
      <c r="E248" s="98"/>
      <c r="F248" s="95"/>
    </row>
    <row r="249" spans="1:6">
      <c r="A249" s="97" t="s">
        <v>45</v>
      </c>
      <c r="B249" s="98"/>
      <c r="C249" s="95"/>
      <c r="D249" s="98" t="s">
        <v>54</v>
      </c>
      <c r="E249" s="98">
        <v>3</v>
      </c>
      <c r="F249" s="95"/>
    </row>
    <row r="250" spans="1:6" ht="25.5">
      <c r="A250" s="97" t="s">
        <v>47</v>
      </c>
      <c r="B250" s="98"/>
      <c r="C250" s="95"/>
      <c r="D250" s="98" t="s">
        <v>55</v>
      </c>
      <c r="E250" s="98"/>
      <c r="F250" s="95"/>
    </row>
    <row r="251" spans="1:6">
      <c r="A251" s="97" t="s">
        <v>46</v>
      </c>
      <c r="B251" s="98"/>
      <c r="C251" s="95"/>
      <c r="D251" s="98" t="s">
        <v>56</v>
      </c>
      <c r="E251" s="98"/>
      <c r="F251" s="95"/>
    </row>
    <row r="252" spans="1:6">
      <c r="A252" s="99"/>
      <c r="B252" s="100"/>
      <c r="C252" s="100"/>
      <c r="D252" s="100"/>
      <c r="E252" s="100"/>
      <c r="F252" s="100"/>
    </row>
    <row r="253" spans="1:6">
      <c r="A253" s="72" t="s">
        <v>57</v>
      </c>
      <c r="B253" s="94"/>
      <c r="C253" s="100"/>
      <c r="D253" s="72" t="s">
        <v>58</v>
      </c>
      <c r="E253" s="94"/>
      <c r="F253" s="100"/>
    </row>
    <row r="254" spans="1:6" ht="63.75">
      <c r="A254" s="21" t="s">
        <v>59</v>
      </c>
      <c r="B254" s="94"/>
      <c r="C254" s="100"/>
      <c r="D254" s="21" t="s">
        <v>100</v>
      </c>
      <c r="E254" s="94"/>
      <c r="F254" s="100"/>
    </row>
    <row r="255" spans="1:6">
      <c r="A255" s="73" t="s">
        <v>484</v>
      </c>
      <c r="B255" s="98"/>
      <c r="C255" s="100"/>
      <c r="D255" s="98" t="s">
        <v>61</v>
      </c>
      <c r="E255" s="98">
        <v>1</v>
      </c>
      <c r="F255" s="100"/>
    </row>
    <row r="256" spans="1:6">
      <c r="A256" s="73" t="s">
        <v>487</v>
      </c>
      <c r="B256" s="98"/>
      <c r="C256" s="100"/>
      <c r="D256" s="73" t="s">
        <v>495</v>
      </c>
      <c r="E256" s="98"/>
      <c r="F256" s="100"/>
    </row>
    <row r="257" spans="1:6">
      <c r="A257" s="73" t="s">
        <v>485</v>
      </c>
      <c r="B257" s="98"/>
      <c r="C257" s="100"/>
      <c r="D257" s="98"/>
      <c r="E257" s="98"/>
      <c r="F257" s="100"/>
    </row>
    <row r="258" spans="1:6">
      <c r="A258" s="73" t="s">
        <v>486</v>
      </c>
      <c r="B258" s="98"/>
      <c r="C258" s="100"/>
      <c r="D258" s="98"/>
      <c r="E258" s="98"/>
      <c r="F258" s="100"/>
    </row>
    <row r="259" spans="1:6">
      <c r="A259" s="98" t="s">
        <v>60</v>
      </c>
      <c r="B259" s="98">
        <v>5</v>
      </c>
      <c r="C259" s="100"/>
      <c r="E259" s="98"/>
      <c r="F259" s="100"/>
    </row>
    <row r="260" spans="1:6">
      <c r="A260" s="100"/>
      <c r="B260" s="100"/>
      <c r="C260" s="100"/>
      <c r="D260" s="100"/>
      <c r="E260" s="100"/>
      <c r="F260" s="100"/>
    </row>
    <row r="261" spans="1:6">
      <c r="A261" s="72" t="s">
        <v>63</v>
      </c>
      <c r="B261" s="94"/>
      <c r="C261" s="100"/>
      <c r="D261" s="72" t="s">
        <v>64</v>
      </c>
      <c r="E261" s="94"/>
      <c r="F261" s="100"/>
    </row>
    <row r="262" spans="1:6" ht="38.25">
      <c r="A262" s="21" t="s">
        <v>65</v>
      </c>
      <c r="B262" s="94"/>
      <c r="C262" s="100"/>
      <c r="D262" s="21" t="s">
        <v>514</v>
      </c>
      <c r="E262" s="94"/>
      <c r="F262" s="100"/>
    </row>
    <row r="263" spans="1:6">
      <c r="A263" s="98" t="s">
        <v>66</v>
      </c>
      <c r="B263" s="98">
        <v>1</v>
      </c>
      <c r="C263" s="100"/>
      <c r="D263" s="98" t="s">
        <v>61</v>
      </c>
      <c r="E263" s="98">
        <v>1</v>
      </c>
      <c r="F263" s="100"/>
    </row>
    <row r="264" spans="1:6">
      <c r="A264" s="239" t="s">
        <v>488</v>
      </c>
      <c r="B264" s="98"/>
      <c r="C264" s="100"/>
      <c r="D264" s="267" t="s">
        <v>515</v>
      </c>
      <c r="E264" s="98"/>
      <c r="F264" s="100"/>
    </row>
    <row r="265" spans="1:6">
      <c r="A265" s="98" t="s">
        <v>150</v>
      </c>
      <c r="B265" s="98"/>
      <c r="C265" s="100"/>
      <c r="D265" s="267" t="s">
        <v>518</v>
      </c>
      <c r="E265" s="98"/>
      <c r="F265" s="100"/>
    </row>
    <row r="266" spans="1:6">
      <c r="A266" s="239" t="s">
        <v>489</v>
      </c>
      <c r="B266" s="98"/>
      <c r="C266" s="100"/>
      <c r="D266" s="267" t="s">
        <v>517</v>
      </c>
      <c r="E266" s="98"/>
      <c r="F266" s="100"/>
    </row>
    <row r="267" spans="1:6">
      <c r="A267" s="98" t="s">
        <v>151</v>
      </c>
      <c r="B267" s="98"/>
      <c r="C267" s="100"/>
      <c r="D267" s="267" t="s">
        <v>516</v>
      </c>
      <c r="E267" s="101"/>
      <c r="F267" s="100"/>
    </row>
    <row r="268" spans="1:6">
      <c r="A268" s="100"/>
      <c r="B268" s="100"/>
      <c r="C268" s="100"/>
      <c r="D268" s="100"/>
      <c r="E268" s="100"/>
      <c r="F268" s="100"/>
    </row>
    <row r="269" spans="1:6">
      <c r="A269" s="72" t="s">
        <v>67</v>
      </c>
      <c r="B269" s="94"/>
      <c r="C269" s="100"/>
      <c r="D269" s="72" t="s">
        <v>68</v>
      </c>
      <c r="E269" s="94"/>
      <c r="F269" s="100"/>
    </row>
    <row r="270" spans="1:6" ht="38.25">
      <c r="A270" s="21" t="s">
        <v>69</v>
      </c>
      <c r="B270" s="94"/>
      <c r="C270" s="100"/>
      <c r="D270" s="21" t="s">
        <v>72</v>
      </c>
      <c r="E270" s="94"/>
      <c r="F270" s="100"/>
    </row>
    <row r="271" spans="1:6">
      <c r="A271" s="98" t="s">
        <v>70</v>
      </c>
      <c r="B271" s="98"/>
      <c r="C271" s="100"/>
      <c r="D271" s="98" t="s">
        <v>73</v>
      </c>
      <c r="E271" s="98"/>
      <c r="F271" s="100"/>
    </row>
    <row r="272" spans="1:6" ht="25.5">
      <c r="A272" s="240" t="s">
        <v>490</v>
      </c>
      <c r="B272" s="98"/>
      <c r="C272" s="100"/>
      <c r="D272" s="98" t="s">
        <v>74</v>
      </c>
      <c r="E272" s="98">
        <v>2</v>
      </c>
      <c r="F272" s="100"/>
    </row>
    <row r="273" spans="1:6" ht="25.5">
      <c r="A273" s="240" t="s">
        <v>491</v>
      </c>
      <c r="B273" s="98"/>
      <c r="C273" s="100"/>
      <c r="D273" s="240" t="s">
        <v>511</v>
      </c>
      <c r="E273" s="98"/>
      <c r="F273" s="100"/>
    </row>
    <row r="274" spans="1:6" ht="25.5">
      <c r="A274" s="241" t="s">
        <v>492</v>
      </c>
      <c r="B274" s="98"/>
      <c r="C274" s="100"/>
      <c r="D274" s="267" t="s">
        <v>512</v>
      </c>
      <c r="E274" s="98"/>
      <c r="F274" s="100"/>
    </row>
    <row r="275" spans="1:6" ht="25.5">
      <c r="A275" s="104" t="s">
        <v>71</v>
      </c>
      <c r="B275" s="98">
        <v>5</v>
      </c>
      <c r="C275" s="100"/>
      <c r="D275" s="267" t="s">
        <v>513</v>
      </c>
      <c r="E275" s="98"/>
      <c r="F275" s="100"/>
    </row>
    <row r="276" spans="1:6">
      <c r="A276" s="100"/>
      <c r="B276" s="100"/>
      <c r="C276" s="100"/>
      <c r="D276" s="100"/>
      <c r="E276" s="100"/>
      <c r="F276" s="100"/>
    </row>
    <row r="277" spans="1:6">
      <c r="A277" s="72" t="s">
        <v>75</v>
      </c>
      <c r="B277" s="94"/>
      <c r="C277" s="100"/>
      <c r="D277" s="294"/>
      <c r="E277" s="294"/>
      <c r="F277" s="294"/>
    </row>
    <row r="278" spans="1:6" ht="51">
      <c r="A278" s="21" t="s">
        <v>76</v>
      </c>
      <c r="B278" s="94"/>
      <c r="C278" s="100"/>
      <c r="D278" s="294"/>
      <c r="E278" s="294"/>
      <c r="F278" s="294"/>
    </row>
    <row r="279" spans="1:6">
      <c r="A279" s="98" t="s">
        <v>61</v>
      </c>
      <c r="B279" s="98">
        <v>1</v>
      </c>
      <c r="C279" s="100"/>
      <c r="D279" s="294"/>
      <c r="E279" s="294"/>
      <c r="F279" s="294"/>
    </row>
    <row r="280" spans="1:6">
      <c r="A280" s="98" t="s">
        <v>62</v>
      </c>
      <c r="B280" s="98"/>
      <c r="C280" s="100"/>
      <c r="D280" s="294"/>
      <c r="E280" s="294"/>
      <c r="F280" s="294"/>
    </row>
    <row r="281" spans="1:6">
      <c r="A281" s="100"/>
      <c r="B281" s="100"/>
      <c r="C281" s="100"/>
      <c r="D281" s="236"/>
      <c r="E281" s="236"/>
      <c r="F281" s="236"/>
    </row>
    <row r="282" spans="1:6">
      <c r="A282" s="72" t="s">
        <v>102</v>
      </c>
      <c r="B282" s="21"/>
      <c r="C282" s="100"/>
      <c r="D282" s="236"/>
      <c r="E282" s="236"/>
      <c r="F282" s="236"/>
    </row>
    <row r="283" spans="1:6" ht="25.5">
      <c r="A283" s="21" t="s">
        <v>77</v>
      </c>
      <c r="B283" s="21"/>
      <c r="C283" s="100"/>
      <c r="D283" s="236"/>
      <c r="E283" s="236"/>
      <c r="F283" s="236"/>
    </row>
    <row r="284" spans="1:6">
      <c r="A284" s="73" t="s">
        <v>493</v>
      </c>
      <c r="B284" s="98">
        <v>1</v>
      </c>
      <c r="C284" s="100"/>
      <c r="D284" s="236"/>
      <c r="E284" s="236"/>
      <c r="F284" s="236"/>
    </row>
    <row r="285" spans="1:6">
      <c r="A285" s="98" t="s">
        <v>79</v>
      </c>
      <c r="B285" s="98"/>
      <c r="C285" s="100"/>
      <c r="D285" s="236"/>
      <c r="E285" s="236"/>
      <c r="F285" s="236"/>
    </row>
    <row r="286" spans="1:6">
      <c r="A286" s="73" t="s">
        <v>494</v>
      </c>
      <c r="B286" s="98"/>
      <c r="C286" s="100"/>
      <c r="D286" s="236"/>
      <c r="E286" s="236"/>
      <c r="F286" s="236"/>
    </row>
    <row r="287" spans="1:6">
      <c r="A287" s="98" t="s">
        <v>152</v>
      </c>
      <c r="B287" s="98"/>
      <c r="C287" s="100"/>
      <c r="D287" s="236"/>
      <c r="E287" s="236"/>
      <c r="F287" s="236"/>
    </row>
    <row r="288" spans="1:6">
      <c r="A288" s="98" t="s">
        <v>78</v>
      </c>
      <c r="B288" s="98"/>
      <c r="C288" s="100"/>
      <c r="D288" s="236"/>
      <c r="E288" s="236"/>
      <c r="F288" s="236"/>
    </row>
    <row r="289" spans="1:6">
      <c r="A289" s="100"/>
      <c r="B289" s="100"/>
      <c r="C289" s="100"/>
      <c r="D289" s="236"/>
      <c r="E289" s="236"/>
      <c r="F289" s="236"/>
    </row>
    <row r="290" spans="1:6" ht="15" thickBot="1">
      <c r="A290" s="102" t="str">
        <f>'SR Area B'!A87:D87</f>
        <v>B.07 Procedure negoziate</v>
      </c>
      <c r="B290" s="91"/>
      <c r="C290" s="91"/>
      <c r="D290" s="91"/>
      <c r="E290" s="91"/>
      <c r="F290" s="91"/>
    </row>
    <row r="291" spans="1:6" ht="12.75" customHeight="1">
      <c r="A291" s="341" t="s">
        <v>426</v>
      </c>
      <c r="B291" s="342"/>
      <c r="C291" s="92"/>
      <c r="D291" s="345" t="s">
        <v>427</v>
      </c>
      <c r="E291" s="342"/>
      <c r="F291" s="92"/>
    </row>
    <row r="292" spans="1:6" ht="13.5" thickBot="1">
      <c r="A292" s="343"/>
      <c r="B292" s="344"/>
      <c r="C292" s="93"/>
      <c r="D292" s="344"/>
      <c r="E292" s="344"/>
      <c r="F292" s="93"/>
    </row>
    <row r="293" spans="1:6">
      <c r="A293" s="71" t="s">
        <v>42</v>
      </c>
      <c r="B293" s="94"/>
      <c r="C293" s="95"/>
      <c r="D293" s="72" t="s">
        <v>50</v>
      </c>
      <c r="E293" s="94"/>
      <c r="F293" s="95"/>
    </row>
    <row r="294" spans="1:6" ht="76.5">
      <c r="A294" s="19" t="s">
        <v>49</v>
      </c>
      <c r="B294" s="94"/>
      <c r="C294" s="95"/>
      <c r="D294" s="96" t="s">
        <v>51</v>
      </c>
      <c r="E294" s="94"/>
      <c r="F294" s="95"/>
    </row>
    <row r="295" spans="1:6">
      <c r="A295" s="97" t="s">
        <v>43</v>
      </c>
      <c r="B295" s="98"/>
      <c r="C295" s="95"/>
      <c r="D295" s="98" t="s">
        <v>52</v>
      </c>
      <c r="E295" s="98"/>
      <c r="F295" s="95"/>
    </row>
    <row r="296" spans="1:6">
      <c r="A296" s="97" t="s">
        <v>44</v>
      </c>
      <c r="B296" s="98">
        <v>2</v>
      </c>
      <c r="C296" s="95"/>
      <c r="D296" s="98" t="s">
        <v>53</v>
      </c>
      <c r="E296" s="98"/>
      <c r="F296" s="95"/>
    </row>
    <row r="297" spans="1:6">
      <c r="A297" s="97" t="s">
        <v>45</v>
      </c>
      <c r="B297" s="98"/>
      <c r="C297" s="95"/>
      <c r="D297" s="98" t="s">
        <v>54</v>
      </c>
      <c r="E297" s="98">
        <v>3</v>
      </c>
      <c r="F297" s="95"/>
    </row>
    <row r="298" spans="1:6" ht="25.5">
      <c r="A298" s="97" t="s">
        <v>47</v>
      </c>
      <c r="B298" s="98"/>
      <c r="C298" s="95"/>
      <c r="D298" s="98" t="s">
        <v>55</v>
      </c>
      <c r="E298" s="98"/>
      <c r="F298" s="95"/>
    </row>
    <row r="299" spans="1:6">
      <c r="A299" s="97" t="s">
        <v>46</v>
      </c>
      <c r="B299" s="98"/>
      <c r="C299" s="95"/>
      <c r="D299" s="98" t="s">
        <v>56</v>
      </c>
      <c r="E299" s="98"/>
      <c r="F299" s="95"/>
    </row>
    <row r="300" spans="1:6">
      <c r="A300" s="99"/>
      <c r="B300" s="100"/>
      <c r="C300" s="100"/>
      <c r="D300" s="100"/>
      <c r="E300" s="100"/>
      <c r="F300" s="100"/>
    </row>
    <row r="301" spans="1:6">
      <c r="A301" s="72" t="s">
        <v>57</v>
      </c>
      <c r="B301" s="94"/>
      <c r="C301" s="100"/>
      <c r="D301" s="72" t="s">
        <v>58</v>
      </c>
      <c r="E301" s="94"/>
      <c r="F301" s="100"/>
    </row>
    <row r="302" spans="1:6" ht="63.75">
      <c r="A302" s="21" t="s">
        <v>59</v>
      </c>
      <c r="B302" s="94"/>
      <c r="C302" s="100"/>
      <c r="D302" s="21" t="s">
        <v>100</v>
      </c>
      <c r="E302" s="94"/>
      <c r="F302" s="100"/>
    </row>
    <row r="303" spans="1:6">
      <c r="A303" s="73" t="s">
        <v>484</v>
      </c>
      <c r="B303" s="98"/>
      <c r="C303" s="100"/>
      <c r="D303" s="98" t="s">
        <v>61</v>
      </c>
      <c r="E303" s="98">
        <v>1</v>
      </c>
      <c r="F303" s="100"/>
    </row>
    <row r="304" spans="1:6">
      <c r="A304" s="73" t="s">
        <v>487</v>
      </c>
      <c r="B304" s="98"/>
      <c r="C304" s="100"/>
      <c r="D304" s="73" t="s">
        <v>495</v>
      </c>
      <c r="E304" s="98"/>
      <c r="F304" s="100"/>
    </row>
    <row r="305" spans="1:6">
      <c r="A305" s="73" t="s">
        <v>485</v>
      </c>
      <c r="B305" s="98"/>
      <c r="C305" s="100"/>
      <c r="D305" s="98"/>
      <c r="E305" s="98"/>
      <c r="F305" s="100"/>
    </row>
    <row r="306" spans="1:6">
      <c r="A306" s="73" t="s">
        <v>486</v>
      </c>
      <c r="B306" s="98"/>
      <c r="C306" s="100"/>
      <c r="D306" s="98"/>
      <c r="E306" s="98"/>
      <c r="F306" s="100"/>
    </row>
    <row r="307" spans="1:6">
      <c r="A307" s="98" t="s">
        <v>60</v>
      </c>
      <c r="B307" s="98">
        <v>5</v>
      </c>
      <c r="C307" s="100"/>
      <c r="E307" s="98"/>
      <c r="F307" s="100"/>
    </row>
    <row r="308" spans="1:6">
      <c r="A308" s="100"/>
      <c r="B308" s="100"/>
      <c r="C308" s="100"/>
      <c r="D308" s="100"/>
      <c r="E308" s="100"/>
      <c r="F308" s="100"/>
    </row>
    <row r="309" spans="1:6">
      <c r="A309" s="72" t="s">
        <v>63</v>
      </c>
      <c r="B309" s="94"/>
      <c r="C309" s="100"/>
      <c r="D309" s="72" t="s">
        <v>64</v>
      </c>
      <c r="E309" s="94"/>
      <c r="F309" s="100"/>
    </row>
    <row r="310" spans="1:6" ht="38.25">
      <c r="A310" s="21" t="s">
        <v>65</v>
      </c>
      <c r="B310" s="94"/>
      <c r="C310" s="100"/>
      <c r="D310" s="21" t="s">
        <v>514</v>
      </c>
      <c r="E310" s="94"/>
      <c r="F310" s="100"/>
    </row>
    <row r="311" spans="1:6">
      <c r="A311" s="98" t="s">
        <v>66</v>
      </c>
      <c r="B311" s="98">
        <v>1</v>
      </c>
      <c r="C311" s="100"/>
      <c r="D311" s="98" t="s">
        <v>61</v>
      </c>
      <c r="E311" s="98">
        <v>1</v>
      </c>
      <c r="F311" s="100"/>
    </row>
    <row r="312" spans="1:6">
      <c r="A312" s="239" t="s">
        <v>488</v>
      </c>
      <c r="B312" s="98"/>
      <c r="C312" s="100"/>
      <c r="D312" s="267" t="s">
        <v>515</v>
      </c>
      <c r="E312" s="98"/>
      <c r="F312" s="100"/>
    </row>
    <row r="313" spans="1:6">
      <c r="A313" s="98" t="s">
        <v>150</v>
      </c>
      <c r="B313" s="98"/>
      <c r="C313" s="100"/>
      <c r="D313" s="267" t="s">
        <v>518</v>
      </c>
      <c r="E313" s="98"/>
      <c r="F313" s="100"/>
    </row>
    <row r="314" spans="1:6">
      <c r="A314" s="239" t="s">
        <v>489</v>
      </c>
      <c r="B314" s="98"/>
      <c r="C314" s="100"/>
      <c r="D314" s="267" t="s">
        <v>517</v>
      </c>
      <c r="E314" s="98"/>
      <c r="F314" s="100"/>
    </row>
    <row r="315" spans="1:6">
      <c r="A315" s="98" t="s">
        <v>151</v>
      </c>
      <c r="B315" s="98"/>
      <c r="C315" s="100"/>
      <c r="D315" s="267" t="s">
        <v>516</v>
      </c>
      <c r="E315" s="101"/>
      <c r="F315" s="100"/>
    </row>
    <row r="316" spans="1:6">
      <c r="A316" s="100"/>
      <c r="B316" s="100"/>
      <c r="C316" s="100"/>
      <c r="D316" s="100"/>
      <c r="E316" s="100"/>
      <c r="F316" s="100"/>
    </row>
    <row r="317" spans="1:6">
      <c r="A317" s="72" t="s">
        <v>67</v>
      </c>
      <c r="B317" s="94"/>
      <c r="C317" s="100"/>
      <c r="D317" s="72" t="s">
        <v>68</v>
      </c>
      <c r="E317" s="94"/>
      <c r="F317" s="100"/>
    </row>
    <row r="318" spans="1:6" ht="38.25">
      <c r="A318" s="21" t="s">
        <v>69</v>
      </c>
      <c r="B318" s="94"/>
      <c r="C318" s="100"/>
      <c r="D318" s="21" t="s">
        <v>72</v>
      </c>
      <c r="E318" s="94"/>
      <c r="F318" s="100"/>
    </row>
    <row r="319" spans="1:6">
      <c r="A319" s="98" t="s">
        <v>70</v>
      </c>
      <c r="B319" s="98"/>
      <c r="C319" s="100"/>
      <c r="D319" s="98" t="s">
        <v>73</v>
      </c>
      <c r="E319" s="98"/>
      <c r="F319" s="100"/>
    </row>
    <row r="320" spans="1:6" ht="25.5">
      <c r="A320" s="240" t="s">
        <v>490</v>
      </c>
      <c r="B320" s="98"/>
      <c r="C320" s="100"/>
      <c r="D320" s="98" t="s">
        <v>74</v>
      </c>
      <c r="E320" s="98">
        <v>2</v>
      </c>
      <c r="F320" s="100"/>
    </row>
    <row r="321" spans="1:6" ht="25.5">
      <c r="A321" s="240" t="s">
        <v>491</v>
      </c>
      <c r="B321" s="98"/>
      <c r="C321" s="100"/>
      <c r="D321" s="240" t="s">
        <v>511</v>
      </c>
      <c r="E321" s="98"/>
      <c r="F321" s="100"/>
    </row>
    <row r="322" spans="1:6" ht="25.5">
      <c r="A322" s="241" t="s">
        <v>492</v>
      </c>
      <c r="B322" s="98"/>
      <c r="C322" s="100"/>
      <c r="D322" s="267" t="s">
        <v>512</v>
      </c>
      <c r="E322" s="98"/>
      <c r="F322" s="100"/>
    </row>
    <row r="323" spans="1:6" ht="25.5">
      <c r="A323" s="104" t="s">
        <v>71</v>
      </c>
      <c r="B323" s="98">
        <v>5</v>
      </c>
      <c r="C323" s="100"/>
      <c r="D323" s="267" t="s">
        <v>513</v>
      </c>
      <c r="E323" s="98"/>
      <c r="F323" s="100"/>
    </row>
    <row r="324" spans="1:6">
      <c r="A324" s="100"/>
      <c r="B324" s="100"/>
      <c r="C324" s="100"/>
      <c r="D324" s="100"/>
      <c r="E324" s="100"/>
      <c r="F324" s="100"/>
    </row>
    <row r="325" spans="1:6">
      <c r="A325" s="72" t="s">
        <v>75</v>
      </c>
      <c r="B325" s="94"/>
      <c r="C325" s="100"/>
      <c r="D325" s="294"/>
      <c r="E325" s="294"/>
      <c r="F325" s="294"/>
    </row>
    <row r="326" spans="1:6" ht="51">
      <c r="A326" s="21" t="s">
        <v>76</v>
      </c>
      <c r="B326" s="94"/>
      <c r="C326" s="100"/>
      <c r="D326" s="294"/>
      <c r="E326" s="294"/>
      <c r="F326" s="294"/>
    </row>
    <row r="327" spans="1:6">
      <c r="A327" s="98" t="s">
        <v>61</v>
      </c>
      <c r="B327" s="98">
        <v>1</v>
      </c>
      <c r="C327" s="100"/>
      <c r="D327" s="294"/>
      <c r="E327" s="294"/>
      <c r="F327" s="294"/>
    </row>
    <row r="328" spans="1:6">
      <c r="A328" s="98" t="s">
        <v>62</v>
      </c>
      <c r="B328" s="98"/>
      <c r="C328" s="100"/>
      <c r="D328" s="294"/>
      <c r="E328" s="294"/>
      <c r="F328" s="294"/>
    </row>
    <row r="329" spans="1:6">
      <c r="A329" s="100"/>
      <c r="B329" s="100"/>
      <c r="C329" s="100"/>
      <c r="D329" s="238"/>
      <c r="E329" s="238"/>
      <c r="F329" s="238"/>
    </row>
    <row r="330" spans="1:6">
      <c r="A330" s="72" t="s">
        <v>102</v>
      </c>
      <c r="B330" s="21"/>
      <c r="C330" s="100"/>
      <c r="D330" s="238"/>
      <c r="E330" s="238"/>
      <c r="F330" s="238"/>
    </row>
    <row r="331" spans="1:6" ht="25.5">
      <c r="A331" s="21" t="s">
        <v>77</v>
      </c>
      <c r="B331" s="21"/>
      <c r="C331" s="100"/>
      <c r="D331" s="238"/>
      <c r="E331" s="238"/>
      <c r="F331" s="238"/>
    </row>
    <row r="332" spans="1:6">
      <c r="A332" s="73" t="s">
        <v>493</v>
      </c>
      <c r="B332" s="98">
        <v>1</v>
      </c>
      <c r="C332" s="100"/>
      <c r="D332" s="238"/>
      <c r="E332" s="238"/>
      <c r="F332" s="238"/>
    </row>
    <row r="333" spans="1:6">
      <c r="A333" s="98" t="s">
        <v>79</v>
      </c>
      <c r="B333" s="98"/>
      <c r="C333" s="100"/>
      <c r="D333" s="238"/>
      <c r="E333" s="238"/>
      <c r="F333" s="238"/>
    </row>
    <row r="334" spans="1:6">
      <c r="A334" s="73" t="s">
        <v>494</v>
      </c>
      <c r="B334" s="98"/>
      <c r="C334" s="100"/>
      <c r="D334" s="238"/>
      <c r="E334" s="238"/>
      <c r="F334" s="238"/>
    </row>
    <row r="335" spans="1:6">
      <c r="A335" s="98" t="s">
        <v>152</v>
      </c>
      <c r="B335" s="98"/>
      <c r="C335" s="100"/>
      <c r="D335" s="238"/>
      <c r="E335" s="238"/>
      <c r="F335" s="238"/>
    </row>
    <row r="336" spans="1:6">
      <c r="A336" s="98" t="s">
        <v>78</v>
      </c>
      <c r="B336" s="98"/>
      <c r="C336" s="100"/>
      <c r="D336" s="238"/>
      <c r="E336" s="238"/>
      <c r="F336" s="238"/>
    </row>
    <row r="337" spans="1:6">
      <c r="A337" s="100"/>
      <c r="B337" s="100"/>
      <c r="C337" s="100"/>
      <c r="D337" s="238"/>
      <c r="E337" s="238"/>
      <c r="F337" s="238"/>
    </row>
    <row r="338" spans="1:6" ht="15" thickBot="1">
      <c r="A338" s="102" t="str">
        <f>'SR Area B'!A101:D101</f>
        <v>B.08 Affidamenti diretti</v>
      </c>
      <c r="B338" s="91"/>
      <c r="C338" s="91"/>
      <c r="D338" s="91"/>
      <c r="E338" s="91"/>
      <c r="F338" s="91"/>
    </row>
    <row r="339" spans="1:6">
      <c r="A339" s="341" t="s">
        <v>426</v>
      </c>
      <c r="B339" s="342"/>
      <c r="C339" s="92"/>
      <c r="D339" s="345" t="s">
        <v>427</v>
      </c>
      <c r="E339" s="342"/>
      <c r="F339" s="92"/>
    </row>
    <row r="340" spans="1:6" ht="13.5" thickBot="1">
      <c r="A340" s="343"/>
      <c r="B340" s="344"/>
      <c r="C340" s="93"/>
      <c r="D340" s="344"/>
      <c r="E340" s="344"/>
      <c r="F340" s="93"/>
    </row>
    <row r="341" spans="1:6">
      <c r="A341" s="71" t="s">
        <v>42</v>
      </c>
      <c r="B341" s="94"/>
      <c r="C341" s="95"/>
      <c r="D341" s="72" t="s">
        <v>50</v>
      </c>
      <c r="E341" s="94"/>
      <c r="F341" s="95"/>
    </row>
    <row r="342" spans="1:6" ht="76.5">
      <c r="A342" s="19" t="s">
        <v>49</v>
      </c>
      <c r="B342" s="94"/>
      <c r="C342" s="95"/>
      <c r="D342" s="96" t="s">
        <v>51</v>
      </c>
      <c r="E342" s="94"/>
      <c r="F342" s="95"/>
    </row>
    <row r="343" spans="1:6">
      <c r="A343" s="97" t="s">
        <v>43</v>
      </c>
      <c r="B343" s="98"/>
      <c r="C343" s="95"/>
      <c r="D343" s="98" t="s">
        <v>52</v>
      </c>
      <c r="E343" s="98"/>
      <c r="F343" s="95"/>
    </row>
    <row r="344" spans="1:6">
      <c r="A344" s="97" t="s">
        <v>44</v>
      </c>
      <c r="B344" s="98">
        <v>2</v>
      </c>
      <c r="C344" s="95"/>
      <c r="D344" s="98" t="s">
        <v>53</v>
      </c>
      <c r="E344" s="98"/>
      <c r="F344" s="95"/>
    </row>
    <row r="345" spans="1:6">
      <c r="A345" s="97" t="s">
        <v>45</v>
      </c>
      <c r="B345" s="98"/>
      <c r="C345" s="95"/>
      <c r="D345" s="98" t="s">
        <v>54</v>
      </c>
      <c r="E345" s="98">
        <v>3</v>
      </c>
      <c r="F345" s="95"/>
    </row>
    <row r="346" spans="1:6" ht="25.5">
      <c r="A346" s="97" t="s">
        <v>47</v>
      </c>
      <c r="B346" s="98"/>
      <c r="C346" s="95"/>
      <c r="D346" s="98" t="s">
        <v>55</v>
      </c>
      <c r="E346" s="98"/>
      <c r="F346" s="95"/>
    </row>
    <row r="347" spans="1:6">
      <c r="A347" s="97" t="s">
        <v>46</v>
      </c>
      <c r="B347" s="98"/>
      <c r="C347" s="95"/>
      <c r="D347" s="98" t="s">
        <v>56</v>
      </c>
      <c r="E347" s="98"/>
      <c r="F347" s="95"/>
    </row>
    <row r="348" spans="1:6">
      <c r="A348" s="99"/>
      <c r="B348" s="100"/>
      <c r="C348" s="100"/>
      <c r="D348" s="100"/>
      <c r="E348" s="100"/>
      <c r="F348" s="100"/>
    </row>
    <row r="349" spans="1:6">
      <c r="A349" s="72" t="s">
        <v>57</v>
      </c>
      <c r="B349" s="94"/>
      <c r="C349" s="100"/>
      <c r="D349" s="72" t="s">
        <v>58</v>
      </c>
      <c r="E349" s="94"/>
      <c r="F349" s="100"/>
    </row>
    <row r="350" spans="1:6" ht="63.75">
      <c r="A350" s="21" t="s">
        <v>59</v>
      </c>
      <c r="B350" s="94"/>
      <c r="C350" s="100"/>
      <c r="D350" s="21" t="s">
        <v>100</v>
      </c>
      <c r="E350" s="94"/>
      <c r="F350" s="100"/>
    </row>
    <row r="351" spans="1:6">
      <c r="A351" s="73" t="s">
        <v>484</v>
      </c>
      <c r="B351" s="98"/>
      <c r="C351" s="100"/>
      <c r="D351" s="98" t="s">
        <v>61</v>
      </c>
      <c r="E351" s="98">
        <v>1</v>
      </c>
      <c r="F351" s="100"/>
    </row>
    <row r="352" spans="1:6">
      <c r="A352" s="73" t="s">
        <v>487</v>
      </c>
      <c r="B352" s="98"/>
      <c r="C352" s="100"/>
      <c r="D352" s="73" t="s">
        <v>495</v>
      </c>
      <c r="E352" s="98"/>
      <c r="F352" s="100"/>
    </row>
    <row r="353" spans="1:6">
      <c r="A353" s="73" t="s">
        <v>485</v>
      </c>
      <c r="B353" s="98"/>
      <c r="C353" s="100"/>
      <c r="D353" s="98"/>
      <c r="E353" s="98"/>
      <c r="F353" s="100"/>
    </row>
    <row r="354" spans="1:6">
      <c r="A354" s="73" t="s">
        <v>486</v>
      </c>
      <c r="B354" s="98"/>
      <c r="C354" s="100"/>
      <c r="D354" s="98"/>
      <c r="E354" s="98"/>
      <c r="F354" s="100"/>
    </row>
    <row r="355" spans="1:6">
      <c r="A355" s="98" t="s">
        <v>60</v>
      </c>
      <c r="B355" s="98">
        <v>5</v>
      </c>
      <c r="C355" s="100"/>
      <c r="E355" s="98"/>
      <c r="F355" s="100"/>
    </row>
    <row r="356" spans="1:6">
      <c r="A356" s="100"/>
      <c r="B356" s="100"/>
      <c r="C356" s="100"/>
      <c r="D356" s="100"/>
      <c r="E356" s="100"/>
      <c r="F356" s="100"/>
    </row>
    <row r="357" spans="1:6">
      <c r="A357" s="72" t="s">
        <v>63</v>
      </c>
      <c r="B357" s="94"/>
      <c r="C357" s="100"/>
      <c r="D357" s="72" t="s">
        <v>64</v>
      </c>
      <c r="E357" s="94"/>
      <c r="F357" s="100"/>
    </row>
    <row r="358" spans="1:6" ht="38.25">
      <c r="A358" s="21" t="s">
        <v>65</v>
      </c>
      <c r="B358" s="94"/>
      <c r="C358" s="100"/>
      <c r="D358" s="21" t="s">
        <v>514</v>
      </c>
      <c r="E358" s="94"/>
      <c r="F358" s="100"/>
    </row>
    <row r="359" spans="1:6">
      <c r="A359" s="98" t="s">
        <v>66</v>
      </c>
      <c r="B359" s="98">
        <v>1</v>
      </c>
      <c r="C359" s="100"/>
      <c r="D359" s="98" t="s">
        <v>61</v>
      </c>
      <c r="E359" s="98">
        <v>1</v>
      </c>
      <c r="F359" s="100"/>
    </row>
    <row r="360" spans="1:6">
      <c r="A360" s="239" t="s">
        <v>488</v>
      </c>
      <c r="B360" s="98"/>
      <c r="C360" s="100"/>
      <c r="D360" s="267" t="s">
        <v>515</v>
      </c>
      <c r="E360" s="98"/>
      <c r="F360" s="100"/>
    </row>
    <row r="361" spans="1:6">
      <c r="A361" s="98" t="s">
        <v>150</v>
      </c>
      <c r="B361" s="98"/>
      <c r="C361" s="100"/>
      <c r="D361" s="267" t="s">
        <v>518</v>
      </c>
      <c r="E361" s="98"/>
      <c r="F361" s="100"/>
    </row>
    <row r="362" spans="1:6">
      <c r="A362" s="239" t="s">
        <v>489</v>
      </c>
      <c r="B362" s="98"/>
      <c r="C362" s="100"/>
      <c r="D362" s="267" t="s">
        <v>517</v>
      </c>
      <c r="E362" s="98"/>
      <c r="F362" s="100"/>
    </row>
    <row r="363" spans="1:6">
      <c r="A363" s="98" t="s">
        <v>151</v>
      </c>
      <c r="B363" s="98"/>
      <c r="C363" s="100"/>
      <c r="D363" s="267" t="s">
        <v>516</v>
      </c>
      <c r="E363" s="101"/>
      <c r="F363" s="100"/>
    </row>
    <row r="364" spans="1:6">
      <c r="A364" s="100"/>
      <c r="B364" s="100"/>
      <c r="C364" s="100"/>
      <c r="D364" s="100"/>
      <c r="E364" s="100"/>
      <c r="F364" s="100"/>
    </row>
    <row r="365" spans="1:6">
      <c r="A365" s="72" t="s">
        <v>67</v>
      </c>
      <c r="B365" s="94"/>
      <c r="C365" s="100"/>
      <c r="D365" s="72" t="s">
        <v>68</v>
      </c>
      <c r="E365" s="94"/>
      <c r="F365" s="100"/>
    </row>
    <row r="366" spans="1:6" ht="38.25">
      <c r="A366" s="21" t="s">
        <v>69</v>
      </c>
      <c r="B366" s="94"/>
      <c r="C366" s="100"/>
      <c r="D366" s="21" t="s">
        <v>72</v>
      </c>
      <c r="E366" s="94"/>
      <c r="F366" s="100"/>
    </row>
    <row r="367" spans="1:6">
      <c r="A367" s="98" t="s">
        <v>70</v>
      </c>
      <c r="B367" s="98"/>
      <c r="C367" s="100"/>
      <c r="D367" s="98" t="s">
        <v>73</v>
      </c>
      <c r="E367" s="98"/>
      <c r="F367" s="100"/>
    </row>
    <row r="368" spans="1:6" ht="25.5">
      <c r="A368" s="240" t="s">
        <v>490</v>
      </c>
      <c r="B368" s="98"/>
      <c r="C368" s="100"/>
      <c r="D368" s="98" t="s">
        <v>74</v>
      </c>
      <c r="E368" s="98">
        <v>2</v>
      </c>
      <c r="F368" s="100"/>
    </row>
    <row r="369" spans="1:6" ht="25.5">
      <c r="A369" s="240" t="s">
        <v>491</v>
      </c>
      <c r="B369" s="98"/>
      <c r="C369" s="100"/>
      <c r="D369" s="240" t="s">
        <v>511</v>
      </c>
      <c r="E369" s="98"/>
      <c r="F369" s="100"/>
    </row>
    <row r="370" spans="1:6" ht="25.5">
      <c r="A370" s="241" t="s">
        <v>492</v>
      </c>
      <c r="B370" s="98"/>
      <c r="C370" s="100"/>
      <c r="D370" s="267" t="s">
        <v>512</v>
      </c>
      <c r="E370" s="98"/>
      <c r="F370" s="100"/>
    </row>
    <row r="371" spans="1:6" ht="25.5">
      <c r="A371" s="104" t="s">
        <v>71</v>
      </c>
      <c r="B371" s="98">
        <v>5</v>
      </c>
      <c r="C371" s="100"/>
      <c r="D371" s="267" t="s">
        <v>513</v>
      </c>
      <c r="E371" s="98"/>
      <c r="F371" s="100"/>
    </row>
    <row r="372" spans="1:6">
      <c r="A372" s="100"/>
      <c r="B372" s="100"/>
      <c r="C372" s="100"/>
      <c r="D372" s="100"/>
      <c r="E372" s="100"/>
      <c r="F372" s="100"/>
    </row>
    <row r="373" spans="1:6">
      <c r="A373" s="72" t="s">
        <v>75</v>
      </c>
      <c r="B373" s="94"/>
      <c r="C373" s="100"/>
      <c r="D373" s="294"/>
      <c r="E373" s="294"/>
      <c r="F373" s="294"/>
    </row>
    <row r="374" spans="1:6" ht="51">
      <c r="A374" s="21" t="s">
        <v>76</v>
      </c>
      <c r="B374" s="94"/>
      <c r="C374" s="100"/>
      <c r="D374" s="294"/>
      <c r="E374" s="294"/>
      <c r="F374" s="294"/>
    </row>
    <row r="375" spans="1:6">
      <c r="A375" s="98" t="s">
        <v>61</v>
      </c>
      <c r="B375" s="98">
        <v>1</v>
      </c>
      <c r="C375" s="100"/>
      <c r="D375" s="294"/>
      <c r="E375" s="294"/>
      <c r="F375" s="294"/>
    </row>
    <row r="376" spans="1:6">
      <c r="A376" s="98" t="s">
        <v>62</v>
      </c>
      <c r="B376" s="98"/>
      <c r="C376" s="100"/>
      <c r="D376" s="294"/>
      <c r="E376" s="294"/>
      <c r="F376" s="294"/>
    </row>
    <row r="377" spans="1:6">
      <c r="A377" s="100"/>
      <c r="B377" s="100"/>
      <c r="C377" s="100"/>
      <c r="D377" s="238"/>
      <c r="E377" s="238"/>
      <c r="F377" s="238"/>
    </row>
    <row r="378" spans="1:6">
      <c r="A378" s="72" t="s">
        <v>102</v>
      </c>
      <c r="B378" s="21"/>
      <c r="C378" s="100"/>
      <c r="D378" s="238"/>
      <c r="E378" s="238"/>
      <c r="F378" s="238"/>
    </row>
    <row r="379" spans="1:6" ht="25.5">
      <c r="A379" s="21" t="s">
        <v>77</v>
      </c>
      <c r="B379" s="21"/>
      <c r="C379" s="100"/>
      <c r="D379" s="238"/>
      <c r="E379" s="238"/>
      <c r="F379" s="238"/>
    </row>
    <row r="380" spans="1:6">
      <c r="A380" s="73" t="s">
        <v>493</v>
      </c>
      <c r="B380" s="98">
        <v>1</v>
      </c>
      <c r="C380" s="100"/>
      <c r="D380" s="238"/>
      <c r="E380" s="238"/>
      <c r="F380" s="238"/>
    </row>
    <row r="381" spans="1:6">
      <c r="A381" s="98" t="s">
        <v>79</v>
      </c>
      <c r="B381" s="98"/>
      <c r="C381" s="100"/>
      <c r="D381" s="238"/>
      <c r="E381" s="238"/>
      <c r="F381" s="238"/>
    </row>
    <row r="382" spans="1:6">
      <c r="A382" s="73" t="s">
        <v>494</v>
      </c>
      <c r="B382" s="98"/>
      <c r="C382" s="100"/>
      <c r="D382" s="238"/>
      <c r="E382" s="238"/>
      <c r="F382" s="238"/>
    </row>
    <row r="383" spans="1:6">
      <c r="A383" s="98" t="s">
        <v>152</v>
      </c>
      <c r="B383" s="98"/>
      <c r="C383" s="100"/>
      <c r="D383" s="238"/>
      <c r="E383" s="238"/>
      <c r="F383" s="238"/>
    </row>
    <row r="384" spans="1:6">
      <c r="A384" s="98" t="s">
        <v>78</v>
      </c>
      <c r="B384" s="98"/>
      <c r="C384" s="100"/>
      <c r="D384" s="238"/>
      <c r="E384" s="238"/>
      <c r="F384" s="238"/>
    </row>
    <row r="385" spans="1:6">
      <c r="A385" s="100"/>
      <c r="B385" s="100"/>
      <c r="C385" s="100"/>
      <c r="D385" s="238"/>
      <c r="E385" s="238"/>
      <c r="F385" s="238"/>
    </row>
    <row r="386" spans="1:6" ht="15" thickBot="1">
      <c r="A386" s="102" t="str">
        <f>'SR Area B'!A115:D115</f>
        <v>B.09 Revoca del bando</v>
      </c>
      <c r="B386" s="91"/>
      <c r="C386" s="91"/>
      <c r="D386" s="91"/>
      <c r="E386" s="91"/>
      <c r="F386" s="91"/>
    </row>
    <row r="387" spans="1:6">
      <c r="A387" s="341" t="s">
        <v>426</v>
      </c>
      <c r="B387" s="342"/>
      <c r="C387" s="92"/>
      <c r="D387" s="345" t="s">
        <v>427</v>
      </c>
      <c r="E387" s="342"/>
      <c r="F387" s="92"/>
    </row>
    <row r="388" spans="1:6" ht="13.5" thickBot="1">
      <c r="A388" s="343"/>
      <c r="B388" s="344"/>
      <c r="C388" s="93"/>
      <c r="D388" s="344"/>
      <c r="E388" s="344"/>
      <c r="F388" s="93"/>
    </row>
    <row r="389" spans="1:6">
      <c r="A389" s="71" t="s">
        <v>42</v>
      </c>
      <c r="B389" s="94"/>
      <c r="C389" s="95"/>
      <c r="D389" s="72" t="s">
        <v>50</v>
      </c>
      <c r="E389" s="94"/>
      <c r="F389" s="95"/>
    </row>
    <row r="390" spans="1:6" ht="76.5">
      <c r="A390" s="19" t="s">
        <v>49</v>
      </c>
      <c r="B390" s="94"/>
      <c r="C390" s="95"/>
      <c r="D390" s="96" t="s">
        <v>51</v>
      </c>
      <c r="E390" s="94"/>
      <c r="F390" s="95"/>
    </row>
    <row r="391" spans="1:6">
      <c r="A391" s="97" t="s">
        <v>43</v>
      </c>
      <c r="B391" s="98"/>
      <c r="C391" s="95"/>
      <c r="D391" s="98" t="s">
        <v>52</v>
      </c>
      <c r="E391" s="98"/>
      <c r="F391" s="95"/>
    </row>
    <row r="392" spans="1:6">
      <c r="A392" s="97" t="s">
        <v>44</v>
      </c>
      <c r="B392" s="98">
        <v>2</v>
      </c>
      <c r="C392" s="95"/>
      <c r="D392" s="98" t="s">
        <v>53</v>
      </c>
      <c r="E392" s="98"/>
      <c r="F392" s="95"/>
    </row>
    <row r="393" spans="1:6">
      <c r="A393" s="97" t="s">
        <v>45</v>
      </c>
      <c r="B393" s="98"/>
      <c r="C393" s="95"/>
      <c r="D393" s="98" t="s">
        <v>54</v>
      </c>
      <c r="E393" s="98">
        <v>3</v>
      </c>
      <c r="F393" s="95"/>
    </row>
    <row r="394" spans="1:6" ht="25.5">
      <c r="A394" s="97" t="s">
        <v>47</v>
      </c>
      <c r="B394" s="98"/>
      <c r="C394" s="95"/>
      <c r="D394" s="98" t="s">
        <v>55</v>
      </c>
      <c r="E394" s="98"/>
      <c r="F394" s="95"/>
    </row>
    <row r="395" spans="1:6">
      <c r="A395" s="97" t="s">
        <v>46</v>
      </c>
      <c r="B395" s="98"/>
      <c r="C395" s="95"/>
      <c r="D395" s="98" t="s">
        <v>56</v>
      </c>
      <c r="E395" s="98"/>
      <c r="F395" s="95"/>
    </row>
    <row r="396" spans="1:6">
      <c r="A396" s="99"/>
      <c r="B396" s="100"/>
      <c r="C396" s="100"/>
      <c r="D396" s="100"/>
      <c r="E396" s="100"/>
      <c r="F396" s="100"/>
    </row>
    <row r="397" spans="1:6">
      <c r="A397" s="72" t="s">
        <v>57</v>
      </c>
      <c r="B397" s="94"/>
      <c r="C397" s="100"/>
      <c r="D397" s="72" t="s">
        <v>58</v>
      </c>
      <c r="E397" s="94"/>
      <c r="F397" s="100"/>
    </row>
    <row r="398" spans="1:6" ht="63.75">
      <c r="A398" s="21" t="s">
        <v>59</v>
      </c>
      <c r="B398" s="94"/>
      <c r="C398" s="100"/>
      <c r="D398" s="21" t="s">
        <v>100</v>
      </c>
      <c r="E398" s="94"/>
      <c r="F398" s="100"/>
    </row>
    <row r="399" spans="1:6">
      <c r="A399" s="73" t="s">
        <v>484</v>
      </c>
      <c r="B399" s="98"/>
      <c r="C399" s="100"/>
      <c r="D399" s="98" t="s">
        <v>61</v>
      </c>
      <c r="E399" s="98">
        <v>1</v>
      </c>
      <c r="F399" s="100"/>
    </row>
    <row r="400" spans="1:6">
      <c r="A400" s="73" t="s">
        <v>487</v>
      </c>
      <c r="B400" s="98"/>
      <c r="C400" s="100"/>
      <c r="D400" s="73" t="s">
        <v>495</v>
      </c>
      <c r="E400" s="98"/>
      <c r="F400" s="100"/>
    </row>
    <row r="401" spans="1:6">
      <c r="A401" s="73" t="s">
        <v>485</v>
      </c>
      <c r="B401" s="98"/>
      <c r="C401" s="100"/>
      <c r="D401" s="98"/>
      <c r="E401" s="98"/>
      <c r="F401" s="100"/>
    </row>
    <row r="402" spans="1:6">
      <c r="A402" s="73" t="s">
        <v>486</v>
      </c>
      <c r="B402" s="98"/>
      <c r="C402" s="100"/>
      <c r="D402" s="98"/>
      <c r="E402" s="98"/>
      <c r="F402" s="100"/>
    </row>
    <row r="403" spans="1:6">
      <c r="A403" s="98" t="s">
        <v>60</v>
      </c>
      <c r="B403" s="98">
        <v>5</v>
      </c>
      <c r="C403" s="100"/>
      <c r="E403" s="98"/>
      <c r="F403" s="100"/>
    </row>
    <row r="404" spans="1:6">
      <c r="A404" s="100"/>
      <c r="B404" s="100"/>
      <c r="C404" s="100"/>
      <c r="D404" s="100"/>
      <c r="E404" s="100"/>
      <c r="F404" s="100"/>
    </row>
    <row r="405" spans="1:6">
      <c r="A405" s="72" t="s">
        <v>63</v>
      </c>
      <c r="B405" s="94"/>
      <c r="C405" s="100"/>
      <c r="D405" s="72" t="s">
        <v>64</v>
      </c>
      <c r="E405" s="94"/>
      <c r="F405" s="100"/>
    </row>
    <row r="406" spans="1:6" ht="38.25">
      <c r="A406" s="21" t="s">
        <v>65</v>
      </c>
      <c r="B406" s="94"/>
      <c r="C406" s="100"/>
      <c r="D406" s="21" t="s">
        <v>514</v>
      </c>
      <c r="E406" s="94"/>
      <c r="F406" s="100"/>
    </row>
    <row r="407" spans="1:6">
      <c r="A407" s="98" t="s">
        <v>66</v>
      </c>
      <c r="B407" s="98">
        <v>1</v>
      </c>
      <c r="C407" s="100"/>
      <c r="D407" s="98" t="s">
        <v>61</v>
      </c>
      <c r="E407" s="98">
        <v>1</v>
      </c>
      <c r="F407" s="100"/>
    </row>
    <row r="408" spans="1:6">
      <c r="A408" s="239" t="s">
        <v>488</v>
      </c>
      <c r="B408" s="98"/>
      <c r="C408" s="100"/>
      <c r="D408" s="267" t="s">
        <v>515</v>
      </c>
      <c r="E408" s="98"/>
      <c r="F408" s="100"/>
    </row>
    <row r="409" spans="1:6">
      <c r="A409" s="98" t="s">
        <v>150</v>
      </c>
      <c r="B409" s="98"/>
      <c r="C409" s="100"/>
      <c r="D409" s="267" t="s">
        <v>518</v>
      </c>
      <c r="E409" s="98"/>
      <c r="F409" s="100"/>
    </row>
    <row r="410" spans="1:6">
      <c r="A410" s="239" t="s">
        <v>489</v>
      </c>
      <c r="B410" s="98"/>
      <c r="C410" s="100"/>
      <c r="D410" s="267" t="s">
        <v>517</v>
      </c>
      <c r="E410" s="98"/>
      <c r="F410" s="100"/>
    </row>
    <row r="411" spans="1:6">
      <c r="A411" s="98" t="s">
        <v>151</v>
      </c>
      <c r="B411" s="98"/>
      <c r="C411" s="100"/>
      <c r="D411" s="267" t="s">
        <v>516</v>
      </c>
      <c r="E411" s="101"/>
      <c r="F411" s="100"/>
    </row>
    <row r="412" spans="1:6">
      <c r="A412" s="100"/>
      <c r="B412" s="100"/>
      <c r="C412" s="100"/>
      <c r="D412" s="100"/>
      <c r="E412" s="100"/>
      <c r="F412" s="100"/>
    </row>
    <row r="413" spans="1:6">
      <c r="A413" s="72" t="s">
        <v>67</v>
      </c>
      <c r="B413" s="94"/>
      <c r="C413" s="100"/>
      <c r="D413" s="72" t="s">
        <v>68</v>
      </c>
      <c r="E413" s="94"/>
      <c r="F413" s="100"/>
    </row>
    <row r="414" spans="1:6" ht="38.25">
      <c r="A414" s="21" t="s">
        <v>69</v>
      </c>
      <c r="B414" s="94"/>
      <c r="C414" s="100"/>
      <c r="D414" s="21" t="s">
        <v>72</v>
      </c>
      <c r="E414" s="94"/>
      <c r="F414" s="100"/>
    </row>
    <row r="415" spans="1:6">
      <c r="A415" s="98" t="s">
        <v>70</v>
      </c>
      <c r="B415" s="98"/>
      <c r="C415" s="100"/>
      <c r="D415" s="98" t="s">
        <v>73</v>
      </c>
      <c r="E415" s="98"/>
      <c r="F415" s="100"/>
    </row>
    <row r="416" spans="1:6" ht="25.5">
      <c r="A416" s="240" t="s">
        <v>490</v>
      </c>
      <c r="B416" s="98"/>
      <c r="C416" s="100"/>
      <c r="D416" s="98" t="s">
        <v>74</v>
      </c>
      <c r="E416" s="98">
        <v>2</v>
      </c>
      <c r="F416" s="100"/>
    </row>
    <row r="417" spans="1:6" ht="25.5">
      <c r="A417" s="240" t="s">
        <v>491</v>
      </c>
      <c r="B417" s="98"/>
      <c r="C417" s="100"/>
      <c r="D417" s="240" t="s">
        <v>511</v>
      </c>
      <c r="E417" s="98"/>
      <c r="F417" s="100"/>
    </row>
    <row r="418" spans="1:6" ht="25.5">
      <c r="A418" s="241" t="s">
        <v>492</v>
      </c>
      <c r="B418" s="98"/>
      <c r="C418" s="100"/>
      <c r="D418" s="267" t="s">
        <v>512</v>
      </c>
      <c r="E418" s="98"/>
      <c r="F418" s="100"/>
    </row>
    <row r="419" spans="1:6" ht="25.5">
      <c r="A419" s="104" t="s">
        <v>71</v>
      </c>
      <c r="B419" s="98">
        <v>5</v>
      </c>
      <c r="C419" s="100"/>
      <c r="D419" s="267" t="s">
        <v>513</v>
      </c>
      <c r="E419" s="98"/>
      <c r="F419" s="100"/>
    </row>
    <row r="420" spans="1:6">
      <c r="A420" s="100"/>
      <c r="B420" s="100"/>
      <c r="C420" s="100"/>
      <c r="D420" s="100"/>
      <c r="E420" s="100"/>
      <c r="F420" s="100"/>
    </row>
    <row r="421" spans="1:6">
      <c r="A421" s="72" t="s">
        <v>75</v>
      </c>
      <c r="B421" s="94"/>
      <c r="C421" s="100"/>
      <c r="D421" s="294"/>
      <c r="E421" s="294"/>
      <c r="F421" s="294"/>
    </row>
    <row r="422" spans="1:6" ht="51">
      <c r="A422" s="21" t="s">
        <v>76</v>
      </c>
      <c r="B422" s="94"/>
      <c r="C422" s="100"/>
      <c r="D422" s="294"/>
      <c r="E422" s="294"/>
      <c r="F422" s="294"/>
    </row>
    <row r="423" spans="1:6">
      <c r="A423" s="98" t="s">
        <v>61</v>
      </c>
      <c r="B423" s="98">
        <v>1</v>
      </c>
      <c r="C423" s="100"/>
      <c r="D423" s="294"/>
      <c r="E423" s="294"/>
      <c r="F423" s="294"/>
    </row>
    <row r="424" spans="1:6">
      <c r="A424" s="98" t="s">
        <v>62</v>
      </c>
      <c r="B424" s="98"/>
      <c r="C424" s="100"/>
      <c r="D424" s="294"/>
      <c r="E424" s="294"/>
      <c r="F424" s="294"/>
    </row>
    <row r="425" spans="1:6">
      <c r="A425" s="100"/>
      <c r="B425" s="100"/>
      <c r="C425" s="100"/>
      <c r="D425" s="238"/>
      <c r="E425" s="238"/>
      <c r="F425" s="238"/>
    </row>
    <row r="426" spans="1:6">
      <c r="A426" s="72" t="s">
        <v>102</v>
      </c>
      <c r="B426" s="21"/>
      <c r="C426" s="100"/>
      <c r="D426" s="238"/>
      <c r="E426" s="238"/>
      <c r="F426" s="238"/>
    </row>
    <row r="427" spans="1:6" ht="25.5">
      <c r="A427" s="21" t="s">
        <v>77</v>
      </c>
      <c r="B427" s="21"/>
      <c r="C427" s="100"/>
      <c r="D427" s="238"/>
      <c r="E427" s="238"/>
      <c r="F427" s="238"/>
    </row>
    <row r="428" spans="1:6">
      <c r="A428" s="73" t="s">
        <v>493</v>
      </c>
      <c r="B428" s="98">
        <v>1</v>
      </c>
      <c r="C428" s="100"/>
      <c r="D428" s="238"/>
      <c r="E428" s="238"/>
      <c r="F428" s="238"/>
    </row>
    <row r="429" spans="1:6">
      <c r="A429" s="98" t="s">
        <v>79</v>
      </c>
      <c r="B429" s="98"/>
      <c r="C429" s="100"/>
      <c r="D429" s="238"/>
      <c r="E429" s="238"/>
      <c r="F429" s="238"/>
    </row>
    <row r="430" spans="1:6">
      <c r="A430" s="73" t="s">
        <v>494</v>
      </c>
      <c r="B430" s="98"/>
      <c r="C430" s="100"/>
      <c r="D430" s="238"/>
      <c r="E430" s="238"/>
      <c r="F430" s="238"/>
    </row>
    <row r="431" spans="1:6">
      <c r="A431" s="98" t="s">
        <v>152</v>
      </c>
      <c r="B431" s="98"/>
      <c r="C431" s="100"/>
      <c r="D431" s="238"/>
      <c r="E431" s="238"/>
      <c r="F431" s="238"/>
    </row>
    <row r="432" spans="1:6">
      <c r="A432" s="98" t="s">
        <v>78</v>
      </c>
      <c r="B432" s="98"/>
      <c r="C432" s="100"/>
      <c r="D432" s="238"/>
      <c r="E432" s="238"/>
      <c r="F432" s="238"/>
    </row>
    <row r="433" spans="1:6">
      <c r="A433" s="100"/>
      <c r="B433" s="100"/>
      <c r="C433" s="100"/>
      <c r="D433" s="238"/>
      <c r="E433" s="238"/>
      <c r="F433" s="238"/>
    </row>
    <row r="434" spans="1:6" ht="15" thickBot="1">
      <c r="A434" s="102" t="str">
        <f>'SR Area B'!A129:D129</f>
        <v>B.10 Redazione del cronoprogramma</v>
      </c>
      <c r="B434" s="91"/>
      <c r="C434" s="91"/>
      <c r="D434" s="91"/>
      <c r="E434" s="91"/>
      <c r="F434" s="91"/>
    </row>
    <row r="435" spans="1:6">
      <c r="A435" s="341" t="s">
        <v>426</v>
      </c>
      <c r="B435" s="342"/>
      <c r="C435" s="92"/>
      <c r="D435" s="345" t="s">
        <v>427</v>
      </c>
      <c r="E435" s="342"/>
      <c r="F435" s="92"/>
    </row>
    <row r="436" spans="1:6" ht="13.5" thickBot="1">
      <c r="A436" s="343"/>
      <c r="B436" s="344"/>
      <c r="C436" s="93"/>
      <c r="D436" s="344"/>
      <c r="E436" s="344"/>
      <c r="F436" s="93"/>
    </row>
    <row r="437" spans="1:6">
      <c r="A437" s="71" t="s">
        <v>42</v>
      </c>
      <c r="B437" s="94"/>
      <c r="C437" s="95"/>
      <c r="D437" s="72" t="s">
        <v>50</v>
      </c>
      <c r="E437" s="94"/>
      <c r="F437" s="95"/>
    </row>
    <row r="438" spans="1:6" ht="76.5">
      <c r="A438" s="19" t="s">
        <v>49</v>
      </c>
      <c r="B438" s="94"/>
      <c r="C438" s="95"/>
      <c r="D438" s="96" t="s">
        <v>51</v>
      </c>
      <c r="E438" s="94"/>
      <c r="F438" s="95"/>
    </row>
    <row r="439" spans="1:6">
      <c r="A439" s="97" t="s">
        <v>43</v>
      </c>
      <c r="B439" s="98"/>
      <c r="C439" s="95"/>
      <c r="D439" s="98" t="s">
        <v>52</v>
      </c>
      <c r="E439" s="98">
        <v>1</v>
      </c>
      <c r="F439" s="95"/>
    </row>
    <row r="440" spans="1:6">
      <c r="A440" s="97" t="s">
        <v>44</v>
      </c>
      <c r="B440" s="98">
        <v>2</v>
      </c>
      <c r="C440" s="95"/>
      <c r="D440" s="98" t="s">
        <v>53</v>
      </c>
      <c r="E440" s="98"/>
      <c r="F440" s="95"/>
    </row>
    <row r="441" spans="1:6">
      <c r="A441" s="97" t="s">
        <v>45</v>
      </c>
      <c r="B441" s="98"/>
      <c r="C441" s="95"/>
      <c r="D441" s="98" t="s">
        <v>54</v>
      </c>
      <c r="E441" s="98"/>
      <c r="F441" s="95"/>
    </row>
    <row r="442" spans="1:6" ht="25.5">
      <c r="A442" s="97" t="s">
        <v>47</v>
      </c>
      <c r="B442" s="98"/>
      <c r="C442" s="95"/>
      <c r="D442" s="98" t="s">
        <v>55</v>
      </c>
      <c r="E442" s="98"/>
      <c r="F442" s="95"/>
    </row>
    <row r="443" spans="1:6">
      <c r="A443" s="97" t="s">
        <v>46</v>
      </c>
      <c r="B443" s="98"/>
      <c r="C443" s="95"/>
      <c r="D443" s="98" t="s">
        <v>56</v>
      </c>
      <c r="E443" s="98"/>
      <c r="F443" s="95"/>
    </row>
    <row r="444" spans="1:6">
      <c r="A444" s="99"/>
      <c r="B444" s="100"/>
      <c r="C444" s="100"/>
      <c r="D444" s="100"/>
      <c r="E444" s="100"/>
      <c r="F444" s="100"/>
    </row>
    <row r="445" spans="1:6">
      <c r="A445" s="72" t="s">
        <v>57</v>
      </c>
      <c r="B445" s="94"/>
      <c r="C445" s="100"/>
      <c r="D445" s="72" t="s">
        <v>58</v>
      </c>
      <c r="E445" s="94"/>
      <c r="F445" s="100"/>
    </row>
    <row r="446" spans="1:6" ht="63.75">
      <c r="A446" s="21" t="s">
        <v>59</v>
      </c>
      <c r="B446" s="94"/>
      <c r="C446" s="100"/>
      <c r="D446" s="21" t="s">
        <v>100</v>
      </c>
      <c r="E446" s="94"/>
      <c r="F446" s="100"/>
    </row>
    <row r="447" spans="1:6">
      <c r="A447" s="73" t="s">
        <v>484</v>
      </c>
      <c r="B447" s="98"/>
      <c r="C447" s="100"/>
      <c r="D447" s="98" t="s">
        <v>61</v>
      </c>
      <c r="E447" s="98">
        <v>1</v>
      </c>
      <c r="F447" s="100"/>
    </row>
    <row r="448" spans="1:6">
      <c r="A448" s="73" t="s">
        <v>487</v>
      </c>
      <c r="B448" s="98"/>
      <c r="C448" s="100"/>
      <c r="D448" s="73" t="s">
        <v>495</v>
      </c>
      <c r="E448" s="98"/>
      <c r="F448" s="100"/>
    </row>
    <row r="449" spans="1:6">
      <c r="A449" s="73" t="s">
        <v>485</v>
      </c>
      <c r="B449" s="98"/>
      <c r="C449" s="100"/>
      <c r="D449" s="98"/>
      <c r="E449" s="98"/>
      <c r="F449" s="100"/>
    </row>
    <row r="450" spans="1:6">
      <c r="A450" s="73" t="s">
        <v>486</v>
      </c>
      <c r="B450" s="98"/>
      <c r="C450" s="100"/>
      <c r="D450" s="98"/>
      <c r="E450" s="98"/>
      <c r="F450" s="100"/>
    </row>
    <row r="451" spans="1:6">
      <c r="A451" s="98" t="s">
        <v>60</v>
      </c>
      <c r="B451" s="98">
        <v>5</v>
      </c>
      <c r="C451" s="100"/>
      <c r="E451" s="98"/>
      <c r="F451" s="100"/>
    </row>
    <row r="452" spans="1:6">
      <c r="A452" s="100"/>
      <c r="B452" s="100"/>
      <c r="C452" s="100"/>
      <c r="D452" s="100"/>
      <c r="E452" s="100"/>
      <c r="F452" s="100"/>
    </row>
    <row r="453" spans="1:6">
      <c r="A453" s="72" t="s">
        <v>63</v>
      </c>
      <c r="B453" s="94"/>
      <c r="C453" s="100"/>
      <c r="D453" s="72" t="s">
        <v>64</v>
      </c>
      <c r="E453" s="94"/>
      <c r="F453" s="100"/>
    </row>
    <row r="454" spans="1:6" ht="38.25">
      <c r="A454" s="21" t="s">
        <v>65</v>
      </c>
      <c r="B454" s="94"/>
      <c r="C454" s="100"/>
      <c r="D454" s="21" t="s">
        <v>514</v>
      </c>
      <c r="E454" s="94"/>
      <c r="F454" s="100"/>
    </row>
    <row r="455" spans="1:6">
      <c r="A455" s="98" t="s">
        <v>66</v>
      </c>
      <c r="B455" s="98">
        <v>1</v>
      </c>
      <c r="C455" s="100"/>
      <c r="D455" s="98" t="s">
        <v>61</v>
      </c>
      <c r="E455" s="98">
        <v>1</v>
      </c>
      <c r="F455" s="100"/>
    </row>
    <row r="456" spans="1:6">
      <c r="A456" s="239" t="s">
        <v>488</v>
      </c>
      <c r="B456" s="98"/>
      <c r="C456" s="100"/>
      <c r="D456" s="267" t="s">
        <v>515</v>
      </c>
      <c r="E456" s="98"/>
      <c r="F456" s="100"/>
    </row>
    <row r="457" spans="1:6">
      <c r="A457" s="98" t="s">
        <v>150</v>
      </c>
      <c r="B457" s="98"/>
      <c r="C457" s="100"/>
      <c r="D457" s="267" t="s">
        <v>518</v>
      </c>
      <c r="E457" s="98"/>
      <c r="F457" s="100"/>
    </row>
    <row r="458" spans="1:6">
      <c r="A458" s="239" t="s">
        <v>489</v>
      </c>
      <c r="B458" s="98"/>
      <c r="C458" s="100"/>
      <c r="D458" s="267" t="s">
        <v>517</v>
      </c>
      <c r="E458" s="98"/>
      <c r="F458" s="100"/>
    </row>
    <row r="459" spans="1:6">
      <c r="A459" s="98" t="s">
        <v>151</v>
      </c>
      <c r="B459" s="98"/>
      <c r="C459" s="100"/>
      <c r="D459" s="267" t="s">
        <v>516</v>
      </c>
      <c r="E459" s="101"/>
      <c r="F459" s="100"/>
    </row>
    <row r="460" spans="1:6">
      <c r="A460" s="100"/>
      <c r="B460" s="100"/>
      <c r="C460" s="100"/>
      <c r="D460" s="100"/>
      <c r="E460" s="100"/>
      <c r="F460" s="100"/>
    </row>
    <row r="461" spans="1:6">
      <c r="A461" s="72" t="s">
        <v>67</v>
      </c>
      <c r="B461" s="94"/>
      <c r="C461" s="100"/>
      <c r="D461" s="72" t="s">
        <v>68</v>
      </c>
      <c r="E461" s="94"/>
      <c r="F461" s="100"/>
    </row>
    <row r="462" spans="1:6" ht="38.25">
      <c r="A462" s="21" t="s">
        <v>69</v>
      </c>
      <c r="B462" s="94"/>
      <c r="C462" s="100"/>
      <c r="D462" s="21" t="s">
        <v>72</v>
      </c>
      <c r="E462" s="94"/>
      <c r="F462" s="100"/>
    </row>
    <row r="463" spans="1:6">
      <c r="A463" s="98" t="s">
        <v>70</v>
      </c>
      <c r="B463" s="98">
        <v>1</v>
      </c>
      <c r="C463" s="100"/>
      <c r="D463" s="98" t="s">
        <v>73</v>
      </c>
      <c r="E463" s="98"/>
      <c r="F463" s="100"/>
    </row>
    <row r="464" spans="1:6" ht="25.5">
      <c r="A464" s="240" t="s">
        <v>490</v>
      </c>
      <c r="B464" s="98"/>
      <c r="C464" s="100"/>
      <c r="D464" s="98" t="s">
        <v>74</v>
      </c>
      <c r="E464" s="98">
        <v>2</v>
      </c>
      <c r="F464" s="100"/>
    </row>
    <row r="465" spans="1:6" ht="25.5">
      <c r="A465" s="240" t="s">
        <v>491</v>
      </c>
      <c r="B465" s="98"/>
      <c r="C465" s="100"/>
      <c r="D465" s="240" t="s">
        <v>511</v>
      </c>
      <c r="E465" s="98"/>
      <c r="F465" s="100"/>
    </row>
    <row r="466" spans="1:6" ht="25.5">
      <c r="A466" s="241" t="s">
        <v>492</v>
      </c>
      <c r="B466" s="98"/>
      <c r="C466" s="100"/>
      <c r="D466" s="267" t="s">
        <v>512</v>
      </c>
      <c r="E466" s="98"/>
      <c r="F466" s="100"/>
    </row>
    <row r="467" spans="1:6" ht="25.5">
      <c r="A467" s="104" t="s">
        <v>71</v>
      </c>
      <c r="B467" s="98"/>
      <c r="C467" s="100"/>
      <c r="D467" s="267" t="s">
        <v>513</v>
      </c>
      <c r="E467" s="98"/>
      <c r="F467" s="100"/>
    </row>
    <row r="468" spans="1:6">
      <c r="A468" s="100"/>
      <c r="B468" s="100"/>
      <c r="C468" s="100"/>
      <c r="D468" s="100"/>
      <c r="E468" s="100"/>
      <c r="F468" s="100"/>
    </row>
    <row r="469" spans="1:6">
      <c r="A469" s="72" t="s">
        <v>75</v>
      </c>
      <c r="B469" s="94"/>
      <c r="C469" s="100"/>
      <c r="D469" s="294"/>
      <c r="E469" s="294"/>
      <c r="F469" s="294"/>
    </row>
    <row r="470" spans="1:6" ht="51">
      <c r="A470" s="21" t="s">
        <v>76</v>
      </c>
      <c r="B470" s="94"/>
      <c r="C470" s="100"/>
      <c r="D470" s="294"/>
      <c r="E470" s="294"/>
      <c r="F470" s="294"/>
    </row>
    <row r="471" spans="1:6">
      <c r="A471" s="98" t="s">
        <v>61</v>
      </c>
      <c r="B471" s="98">
        <v>1</v>
      </c>
      <c r="C471" s="100"/>
      <c r="D471" s="294"/>
      <c r="E471" s="294"/>
      <c r="F471" s="294"/>
    </row>
    <row r="472" spans="1:6">
      <c r="A472" s="98" t="s">
        <v>62</v>
      </c>
      <c r="B472" s="98"/>
      <c r="C472" s="100"/>
      <c r="D472" s="294"/>
      <c r="E472" s="294"/>
      <c r="F472" s="294"/>
    </row>
    <row r="473" spans="1:6">
      <c r="A473" s="100"/>
      <c r="B473" s="100"/>
      <c r="C473" s="100"/>
      <c r="D473" s="238"/>
      <c r="E473" s="238"/>
      <c r="F473" s="238"/>
    </row>
    <row r="474" spans="1:6">
      <c r="A474" s="72" t="s">
        <v>102</v>
      </c>
      <c r="B474" s="21"/>
      <c r="C474" s="100"/>
      <c r="D474" s="238"/>
      <c r="E474" s="238"/>
      <c r="F474" s="238"/>
    </row>
    <row r="475" spans="1:6" ht="25.5">
      <c r="A475" s="21" t="s">
        <v>77</v>
      </c>
      <c r="B475" s="21"/>
      <c r="C475" s="100"/>
      <c r="D475" s="238"/>
      <c r="E475" s="238"/>
      <c r="F475" s="238"/>
    </row>
    <row r="476" spans="1:6">
      <c r="A476" s="73" t="s">
        <v>493</v>
      </c>
      <c r="B476" s="98">
        <v>1</v>
      </c>
      <c r="C476" s="100"/>
      <c r="D476" s="238"/>
      <c r="E476" s="238"/>
      <c r="F476" s="238"/>
    </row>
    <row r="477" spans="1:6">
      <c r="A477" s="98" t="s">
        <v>79</v>
      </c>
      <c r="B477" s="98"/>
      <c r="C477" s="100"/>
      <c r="D477" s="238"/>
      <c r="E477" s="238"/>
      <c r="F477" s="238"/>
    </row>
    <row r="478" spans="1:6">
      <c r="A478" s="73" t="s">
        <v>494</v>
      </c>
      <c r="B478" s="98"/>
      <c r="C478" s="100"/>
      <c r="D478" s="238"/>
      <c r="E478" s="238"/>
      <c r="F478" s="238"/>
    </row>
    <row r="479" spans="1:6">
      <c r="A479" s="98" t="s">
        <v>152</v>
      </c>
      <c r="B479" s="98"/>
      <c r="C479" s="100"/>
      <c r="D479" s="238"/>
      <c r="E479" s="238"/>
      <c r="F479" s="238"/>
    </row>
    <row r="480" spans="1:6">
      <c r="A480" s="98" t="s">
        <v>78</v>
      </c>
      <c r="B480" s="98"/>
      <c r="C480" s="100"/>
      <c r="D480" s="238"/>
      <c r="E480" s="238"/>
      <c r="F480" s="238"/>
    </row>
    <row r="481" spans="1:6">
      <c r="A481" s="100"/>
      <c r="B481" s="100"/>
      <c r="C481" s="100"/>
      <c r="D481" s="238"/>
      <c r="E481" s="238"/>
      <c r="F481" s="238"/>
    </row>
    <row r="482" spans="1:6" ht="15" thickBot="1">
      <c r="A482" s="102" t="str">
        <f>'SR Area B'!A143:D143</f>
        <v>B.11 Varianti in corso di esecuzione del contratto</v>
      </c>
      <c r="B482" s="91"/>
      <c r="C482" s="91"/>
      <c r="D482" s="91"/>
      <c r="E482" s="91"/>
      <c r="F482" s="91"/>
    </row>
    <row r="483" spans="1:6">
      <c r="A483" s="341" t="s">
        <v>426</v>
      </c>
      <c r="B483" s="342"/>
      <c r="C483" s="92"/>
      <c r="D483" s="345" t="s">
        <v>427</v>
      </c>
      <c r="E483" s="342"/>
      <c r="F483" s="92"/>
    </row>
    <row r="484" spans="1:6" ht="13.5" thickBot="1">
      <c r="A484" s="343"/>
      <c r="B484" s="344"/>
      <c r="C484" s="93"/>
      <c r="D484" s="344"/>
      <c r="E484" s="344"/>
      <c r="F484" s="93"/>
    </row>
    <row r="485" spans="1:6">
      <c r="A485" s="71" t="s">
        <v>42</v>
      </c>
      <c r="B485" s="94"/>
      <c r="C485" s="95"/>
      <c r="D485" s="72" t="s">
        <v>50</v>
      </c>
      <c r="E485" s="94"/>
      <c r="F485" s="95"/>
    </row>
    <row r="486" spans="1:6" ht="76.5">
      <c r="A486" s="19" t="s">
        <v>49</v>
      </c>
      <c r="B486" s="94"/>
      <c r="C486" s="95"/>
      <c r="D486" s="96" t="s">
        <v>51</v>
      </c>
      <c r="E486" s="94"/>
      <c r="F486" s="95"/>
    </row>
    <row r="487" spans="1:6">
      <c r="A487" s="97" t="s">
        <v>43</v>
      </c>
      <c r="B487" s="98"/>
      <c r="C487" s="95"/>
      <c r="D487" s="98" t="s">
        <v>52</v>
      </c>
      <c r="E487" s="98"/>
      <c r="F487" s="95"/>
    </row>
    <row r="488" spans="1:6">
      <c r="A488" s="97" t="s">
        <v>44</v>
      </c>
      <c r="B488" s="98">
        <v>2</v>
      </c>
      <c r="C488" s="95"/>
      <c r="D488" s="98" t="s">
        <v>53</v>
      </c>
      <c r="E488" s="98"/>
      <c r="F488" s="95"/>
    </row>
    <row r="489" spans="1:6">
      <c r="A489" s="97" t="s">
        <v>45</v>
      </c>
      <c r="B489" s="98"/>
      <c r="C489" s="95"/>
      <c r="D489" s="98" t="s">
        <v>54</v>
      </c>
      <c r="E489" s="98">
        <v>3</v>
      </c>
      <c r="F489" s="95"/>
    </row>
    <row r="490" spans="1:6" ht="25.5">
      <c r="A490" s="97" t="s">
        <v>47</v>
      </c>
      <c r="B490" s="98"/>
      <c r="C490" s="95"/>
      <c r="D490" s="98" t="s">
        <v>55</v>
      </c>
      <c r="E490" s="98"/>
      <c r="F490" s="95"/>
    </row>
    <row r="491" spans="1:6">
      <c r="A491" s="97" t="s">
        <v>46</v>
      </c>
      <c r="B491" s="98"/>
      <c r="C491" s="95"/>
      <c r="D491" s="98" t="s">
        <v>56</v>
      </c>
      <c r="E491" s="98"/>
      <c r="F491" s="95"/>
    </row>
    <row r="492" spans="1:6">
      <c r="A492" s="99"/>
      <c r="B492" s="100"/>
      <c r="C492" s="100"/>
      <c r="D492" s="100"/>
      <c r="E492" s="100"/>
      <c r="F492" s="100"/>
    </row>
    <row r="493" spans="1:6">
      <c r="A493" s="72" t="s">
        <v>57</v>
      </c>
      <c r="B493" s="94"/>
      <c r="C493" s="100"/>
      <c r="D493" s="72" t="s">
        <v>58</v>
      </c>
      <c r="E493" s="94"/>
      <c r="F493" s="100"/>
    </row>
    <row r="494" spans="1:6" ht="63.75">
      <c r="A494" s="21" t="s">
        <v>59</v>
      </c>
      <c r="B494" s="94"/>
      <c r="C494" s="100"/>
      <c r="D494" s="21" t="s">
        <v>100</v>
      </c>
      <c r="E494" s="94"/>
      <c r="F494" s="100"/>
    </row>
    <row r="495" spans="1:6">
      <c r="A495" s="73" t="s">
        <v>484</v>
      </c>
      <c r="B495" s="98"/>
      <c r="C495" s="100"/>
      <c r="D495" s="98" t="s">
        <v>61</v>
      </c>
      <c r="E495" s="98">
        <v>1</v>
      </c>
      <c r="F495" s="100"/>
    </row>
    <row r="496" spans="1:6">
      <c r="A496" s="73" t="s">
        <v>487</v>
      </c>
      <c r="B496" s="98"/>
      <c r="C496" s="100"/>
      <c r="D496" s="73" t="s">
        <v>495</v>
      </c>
      <c r="E496" s="98"/>
      <c r="F496" s="100"/>
    </row>
    <row r="497" spans="1:6">
      <c r="A497" s="73" t="s">
        <v>485</v>
      </c>
      <c r="B497" s="98"/>
      <c r="C497" s="100"/>
      <c r="D497" s="98"/>
      <c r="E497" s="98"/>
      <c r="F497" s="100"/>
    </row>
    <row r="498" spans="1:6">
      <c r="A498" s="73" t="s">
        <v>486</v>
      </c>
      <c r="B498" s="98"/>
      <c r="C498" s="100"/>
      <c r="D498" s="98"/>
      <c r="E498" s="98"/>
      <c r="F498" s="100"/>
    </row>
    <row r="499" spans="1:6">
      <c r="A499" s="98" t="s">
        <v>60</v>
      </c>
      <c r="B499" s="98">
        <v>5</v>
      </c>
      <c r="C499" s="100"/>
      <c r="E499" s="98"/>
      <c r="F499" s="100"/>
    </row>
    <row r="500" spans="1:6">
      <c r="A500" s="100"/>
      <c r="B500" s="100"/>
      <c r="C500" s="100"/>
      <c r="D500" s="100"/>
      <c r="E500" s="100"/>
      <c r="F500" s="100"/>
    </row>
    <row r="501" spans="1:6">
      <c r="A501" s="72" t="s">
        <v>63</v>
      </c>
      <c r="B501" s="94"/>
      <c r="C501" s="100"/>
      <c r="D501" s="72" t="s">
        <v>64</v>
      </c>
      <c r="E501" s="94"/>
      <c r="F501" s="100"/>
    </row>
    <row r="502" spans="1:6" ht="38.25">
      <c r="A502" s="21" t="s">
        <v>65</v>
      </c>
      <c r="B502" s="94"/>
      <c r="C502" s="100"/>
      <c r="D502" s="21" t="s">
        <v>514</v>
      </c>
      <c r="E502" s="94"/>
      <c r="F502" s="100"/>
    </row>
    <row r="503" spans="1:6">
      <c r="A503" s="98" t="s">
        <v>66</v>
      </c>
      <c r="B503" s="98">
        <v>1</v>
      </c>
      <c r="C503" s="100"/>
      <c r="D503" s="98" t="s">
        <v>61</v>
      </c>
      <c r="E503" s="98">
        <v>1</v>
      </c>
      <c r="F503" s="100"/>
    </row>
    <row r="504" spans="1:6">
      <c r="A504" s="239" t="s">
        <v>488</v>
      </c>
      <c r="B504" s="98"/>
      <c r="C504" s="100"/>
      <c r="D504" s="267" t="s">
        <v>515</v>
      </c>
      <c r="E504" s="98"/>
      <c r="F504" s="100"/>
    </row>
    <row r="505" spans="1:6">
      <c r="A505" s="98" t="s">
        <v>150</v>
      </c>
      <c r="B505" s="98"/>
      <c r="C505" s="100"/>
      <c r="D505" s="267" t="s">
        <v>518</v>
      </c>
      <c r="E505" s="98"/>
      <c r="F505" s="100"/>
    </row>
    <row r="506" spans="1:6">
      <c r="A506" s="239" t="s">
        <v>489</v>
      </c>
      <c r="B506" s="98"/>
      <c r="C506" s="100"/>
      <c r="D506" s="267" t="s">
        <v>517</v>
      </c>
      <c r="E506" s="98"/>
      <c r="F506" s="100"/>
    </row>
    <row r="507" spans="1:6">
      <c r="A507" s="98" t="s">
        <v>151</v>
      </c>
      <c r="B507" s="98"/>
      <c r="C507" s="100"/>
      <c r="D507" s="267" t="s">
        <v>516</v>
      </c>
      <c r="E507" s="101"/>
      <c r="F507" s="100"/>
    </row>
    <row r="508" spans="1:6">
      <c r="A508" s="100"/>
      <c r="B508" s="100"/>
      <c r="C508" s="100"/>
      <c r="D508" s="100"/>
      <c r="E508" s="100"/>
      <c r="F508" s="100"/>
    </row>
    <row r="509" spans="1:6">
      <c r="A509" s="72" t="s">
        <v>67</v>
      </c>
      <c r="B509" s="94"/>
      <c r="C509" s="100"/>
      <c r="D509" s="72" t="s">
        <v>68</v>
      </c>
      <c r="E509" s="94"/>
      <c r="F509" s="100"/>
    </row>
    <row r="510" spans="1:6" ht="38.25">
      <c r="A510" s="21" t="s">
        <v>69</v>
      </c>
      <c r="B510" s="94"/>
      <c r="C510" s="100"/>
      <c r="D510" s="21" t="s">
        <v>72</v>
      </c>
      <c r="E510" s="94"/>
      <c r="F510" s="100"/>
    </row>
    <row r="511" spans="1:6">
      <c r="A511" s="98" t="s">
        <v>70</v>
      </c>
      <c r="B511" s="98"/>
      <c r="C511" s="100"/>
      <c r="D511" s="98" t="s">
        <v>73</v>
      </c>
      <c r="E511" s="98"/>
      <c r="F511" s="100"/>
    </row>
    <row r="512" spans="1:6" ht="25.5">
      <c r="A512" s="240" t="s">
        <v>490</v>
      </c>
      <c r="B512" s="98"/>
      <c r="C512" s="100"/>
      <c r="D512" s="98" t="s">
        <v>74</v>
      </c>
      <c r="E512" s="98">
        <v>2</v>
      </c>
      <c r="F512" s="100"/>
    </row>
    <row r="513" spans="1:6" ht="25.5">
      <c r="A513" s="240" t="s">
        <v>491</v>
      </c>
      <c r="B513" s="98"/>
      <c r="C513" s="100"/>
      <c r="D513" s="240" t="s">
        <v>511</v>
      </c>
      <c r="E513" s="98"/>
      <c r="F513" s="100"/>
    </row>
    <row r="514" spans="1:6" ht="25.5">
      <c r="A514" s="241" t="s">
        <v>492</v>
      </c>
      <c r="B514" s="98"/>
      <c r="C514" s="100"/>
      <c r="D514" s="267" t="s">
        <v>512</v>
      </c>
      <c r="E514" s="98"/>
      <c r="F514" s="100"/>
    </row>
    <row r="515" spans="1:6" ht="25.5">
      <c r="A515" s="104" t="s">
        <v>71</v>
      </c>
      <c r="B515" s="98">
        <v>5</v>
      </c>
      <c r="C515" s="100"/>
      <c r="D515" s="267" t="s">
        <v>513</v>
      </c>
      <c r="E515" s="98"/>
      <c r="F515" s="100"/>
    </row>
    <row r="516" spans="1:6">
      <c r="A516" s="100"/>
      <c r="B516" s="100"/>
      <c r="C516" s="100"/>
      <c r="D516" s="100"/>
      <c r="E516" s="100"/>
      <c r="F516" s="100"/>
    </row>
    <row r="517" spans="1:6">
      <c r="A517" s="72" t="s">
        <v>75</v>
      </c>
      <c r="B517" s="94"/>
      <c r="C517" s="100"/>
      <c r="D517" s="294"/>
      <c r="E517" s="294"/>
      <c r="F517" s="294"/>
    </row>
    <row r="518" spans="1:6" ht="51">
      <c r="A518" s="21" t="s">
        <v>76</v>
      </c>
      <c r="B518" s="94"/>
      <c r="C518" s="100"/>
      <c r="D518" s="294"/>
      <c r="E518" s="294"/>
      <c r="F518" s="294"/>
    </row>
    <row r="519" spans="1:6">
      <c r="A519" s="98" t="s">
        <v>61</v>
      </c>
      <c r="B519" s="98">
        <v>1</v>
      </c>
      <c r="C519" s="100"/>
      <c r="D519" s="294"/>
      <c r="E519" s="294"/>
      <c r="F519" s="294"/>
    </row>
    <row r="520" spans="1:6">
      <c r="A520" s="98" t="s">
        <v>62</v>
      </c>
      <c r="B520" s="98"/>
      <c r="C520" s="100"/>
      <c r="D520" s="294"/>
      <c r="E520" s="294"/>
      <c r="F520" s="294"/>
    </row>
    <row r="521" spans="1:6">
      <c r="A521" s="100"/>
      <c r="B521" s="100"/>
      <c r="C521" s="100"/>
      <c r="D521" s="238"/>
      <c r="E521" s="238"/>
      <c r="F521" s="238"/>
    </row>
    <row r="522" spans="1:6">
      <c r="A522" s="72" t="s">
        <v>102</v>
      </c>
      <c r="B522" s="21"/>
      <c r="C522" s="100"/>
      <c r="D522" s="238"/>
      <c r="E522" s="238"/>
      <c r="F522" s="238"/>
    </row>
    <row r="523" spans="1:6" ht="25.5">
      <c r="A523" s="21" t="s">
        <v>77</v>
      </c>
      <c r="B523" s="21"/>
      <c r="C523" s="100"/>
      <c r="D523" s="238"/>
      <c r="E523" s="238"/>
      <c r="F523" s="238"/>
    </row>
    <row r="524" spans="1:6">
      <c r="A524" s="73" t="s">
        <v>493</v>
      </c>
      <c r="B524" s="98">
        <v>1</v>
      </c>
      <c r="C524" s="100"/>
      <c r="D524" s="238"/>
      <c r="E524" s="238"/>
      <c r="F524" s="238"/>
    </row>
    <row r="525" spans="1:6">
      <c r="A525" s="98" t="s">
        <v>79</v>
      </c>
      <c r="B525" s="98"/>
      <c r="C525" s="100"/>
      <c r="D525" s="238"/>
      <c r="E525" s="238"/>
      <c r="F525" s="238"/>
    </row>
    <row r="526" spans="1:6">
      <c r="A526" s="73" t="s">
        <v>494</v>
      </c>
      <c r="B526" s="98"/>
      <c r="C526" s="100"/>
      <c r="D526" s="238"/>
      <c r="E526" s="238"/>
      <c r="F526" s="238"/>
    </row>
    <row r="527" spans="1:6">
      <c r="A527" s="98" t="s">
        <v>152</v>
      </c>
      <c r="B527" s="98"/>
      <c r="C527" s="100"/>
      <c r="D527" s="238"/>
      <c r="E527" s="238"/>
      <c r="F527" s="238"/>
    </row>
    <row r="528" spans="1:6">
      <c r="A528" s="98" t="s">
        <v>78</v>
      </c>
      <c r="B528" s="98"/>
      <c r="C528" s="100"/>
      <c r="D528" s="238"/>
      <c r="E528" s="238"/>
      <c r="F528" s="238"/>
    </row>
    <row r="529" spans="1:6">
      <c r="A529" s="100"/>
      <c r="B529" s="100"/>
      <c r="C529" s="100"/>
      <c r="D529" s="238"/>
      <c r="E529" s="238"/>
      <c r="F529" s="238"/>
    </row>
    <row r="530" spans="1:6" ht="15" thickBot="1">
      <c r="A530" s="102" t="str">
        <f>'SR Area B'!A157:D157</f>
        <v>B.12 Subappalto</v>
      </c>
      <c r="B530" s="91"/>
      <c r="C530" s="91"/>
      <c r="D530" s="91"/>
      <c r="E530" s="91"/>
      <c r="F530" s="91"/>
    </row>
    <row r="531" spans="1:6">
      <c r="A531" s="341" t="s">
        <v>426</v>
      </c>
      <c r="B531" s="342"/>
      <c r="C531" s="92"/>
      <c r="D531" s="345" t="s">
        <v>427</v>
      </c>
      <c r="E531" s="342"/>
      <c r="F531" s="92"/>
    </row>
    <row r="532" spans="1:6" ht="13.5" thickBot="1">
      <c r="A532" s="343"/>
      <c r="B532" s="344"/>
      <c r="C532" s="93"/>
      <c r="D532" s="344"/>
      <c r="E532" s="344"/>
      <c r="F532" s="93"/>
    </row>
    <row r="533" spans="1:6">
      <c r="A533" s="71" t="s">
        <v>42</v>
      </c>
      <c r="B533" s="94"/>
      <c r="C533" s="95"/>
      <c r="D533" s="72" t="s">
        <v>50</v>
      </c>
      <c r="E533" s="94"/>
      <c r="F533" s="95"/>
    </row>
    <row r="534" spans="1:6" ht="76.5">
      <c r="A534" s="19" t="s">
        <v>49</v>
      </c>
      <c r="B534" s="94"/>
      <c r="C534" s="95"/>
      <c r="D534" s="96" t="s">
        <v>51</v>
      </c>
      <c r="E534" s="94"/>
      <c r="F534" s="95"/>
    </row>
    <row r="535" spans="1:6">
      <c r="A535" s="97" t="s">
        <v>43</v>
      </c>
      <c r="B535" s="98"/>
      <c r="C535" s="95"/>
      <c r="D535" s="98" t="s">
        <v>52</v>
      </c>
      <c r="E535" s="98"/>
      <c r="F535" s="95"/>
    </row>
    <row r="536" spans="1:6">
      <c r="A536" s="97" t="s">
        <v>44</v>
      </c>
      <c r="B536" s="98">
        <v>2</v>
      </c>
      <c r="C536" s="95"/>
      <c r="D536" s="98" t="s">
        <v>53</v>
      </c>
      <c r="E536" s="98"/>
      <c r="F536" s="95"/>
    </row>
    <row r="537" spans="1:6">
      <c r="A537" s="97" t="s">
        <v>45</v>
      </c>
      <c r="B537" s="98"/>
      <c r="C537" s="95"/>
      <c r="D537" s="98" t="s">
        <v>54</v>
      </c>
      <c r="E537" s="98">
        <v>3</v>
      </c>
      <c r="F537" s="95"/>
    </row>
    <row r="538" spans="1:6" ht="25.5">
      <c r="A538" s="97" t="s">
        <v>47</v>
      </c>
      <c r="B538" s="98"/>
      <c r="C538" s="95"/>
      <c r="D538" s="98" t="s">
        <v>55</v>
      </c>
      <c r="E538" s="98"/>
      <c r="F538" s="95"/>
    </row>
    <row r="539" spans="1:6">
      <c r="A539" s="97" t="s">
        <v>46</v>
      </c>
      <c r="B539" s="98"/>
      <c r="C539" s="95"/>
      <c r="D539" s="98" t="s">
        <v>56</v>
      </c>
      <c r="E539" s="98"/>
      <c r="F539" s="95"/>
    </row>
    <row r="540" spans="1:6">
      <c r="A540" s="99"/>
      <c r="B540" s="100"/>
      <c r="C540" s="100"/>
      <c r="D540" s="100"/>
      <c r="E540" s="100"/>
      <c r="F540" s="100"/>
    </row>
    <row r="541" spans="1:6">
      <c r="A541" s="72" t="s">
        <v>57</v>
      </c>
      <c r="B541" s="94"/>
      <c r="C541" s="100"/>
      <c r="D541" s="72" t="s">
        <v>58</v>
      </c>
      <c r="E541" s="94"/>
      <c r="F541" s="100"/>
    </row>
    <row r="542" spans="1:6" ht="63.75">
      <c r="A542" s="21" t="s">
        <v>59</v>
      </c>
      <c r="B542" s="94"/>
      <c r="C542" s="100"/>
      <c r="D542" s="21" t="s">
        <v>100</v>
      </c>
      <c r="E542" s="94"/>
      <c r="F542" s="100"/>
    </row>
    <row r="543" spans="1:6">
      <c r="A543" s="73" t="s">
        <v>484</v>
      </c>
      <c r="B543" s="98"/>
      <c r="C543" s="100"/>
      <c r="D543" s="98" t="s">
        <v>61</v>
      </c>
      <c r="E543" s="98">
        <v>1</v>
      </c>
      <c r="F543" s="100"/>
    </row>
    <row r="544" spans="1:6">
      <c r="A544" s="73" t="s">
        <v>487</v>
      </c>
      <c r="B544" s="98"/>
      <c r="C544" s="100"/>
      <c r="D544" s="73" t="s">
        <v>495</v>
      </c>
      <c r="E544" s="98"/>
      <c r="F544" s="100"/>
    </row>
    <row r="545" spans="1:6">
      <c r="A545" s="73" t="s">
        <v>485</v>
      </c>
      <c r="B545" s="98"/>
      <c r="C545" s="100"/>
      <c r="D545" s="98"/>
      <c r="E545" s="98"/>
      <c r="F545" s="100"/>
    </row>
    <row r="546" spans="1:6">
      <c r="A546" s="73" t="s">
        <v>486</v>
      </c>
      <c r="B546" s="98"/>
      <c r="C546" s="100"/>
      <c r="D546" s="98"/>
      <c r="E546" s="98"/>
      <c r="F546" s="100"/>
    </row>
    <row r="547" spans="1:6">
      <c r="A547" s="98" t="s">
        <v>60</v>
      </c>
      <c r="B547" s="98">
        <v>5</v>
      </c>
      <c r="C547" s="100"/>
      <c r="E547" s="98"/>
      <c r="F547" s="100"/>
    </row>
    <row r="548" spans="1:6">
      <c r="A548" s="100"/>
      <c r="B548" s="100"/>
      <c r="C548" s="100"/>
      <c r="D548" s="100"/>
      <c r="E548" s="100"/>
      <c r="F548" s="100"/>
    </row>
    <row r="549" spans="1:6">
      <c r="A549" s="72" t="s">
        <v>63</v>
      </c>
      <c r="B549" s="94"/>
      <c r="C549" s="100"/>
      <c r="D549" s="72" t="s">
        <v>64</v>
      </c>
      <c r="E549" s="94"/>
      <c r="F549" s="100"/>
    </row>
    <row r="550" spans="1:6" ht="38.25">
      <c r="A550" s="21" t="s">
        <v>65</v>
      </c>
      <c r="B550" s="94"/>
      <c r="C550" s="100"/>
      <c r="D550" s="21" t="s">
        <v>514</v>
      </c>
      <c r="E550" s="94"/>
      <c r="F550" s="100"/>
    </row>
    <row r="551" spans="1:6">
      <c r="A551" s="98" t="s">
        <v>66</v>
      </c>
      <c r="B551" s="98">
        <v>1</v>
      </c>
      <c r="C551" s="100"/>
      <c r="D551" s="98" t="s">
        <v>61</v>
      </c>
      <c r="E551" s="98">
        <v>1</v>
      </c>
      <c r="F551" s="100"/>
    </row>
    <row r="552" spans="1:6">
      <c r="A552" s="239" t="s">
        <v>488</v>
      </c>
      <c r="B552" s="98"/>
      <c r="C552" s="100"/>
      <c r="D552" s="267" t="s">
        <v>515</v>
      </c>
      <c r="E552" s="98"/>
      <c r="F552" s="100"/>
    </row>
    <row r="553" spans="1:6">
      <c r="A553" s="98" t="s">
        <v>150</v>
      </c>
      <c r="B553" s="98"/>
      <c r="C553" s="100"/>
      <c r="D553" s="267" t="s">
        <v>518</v>
      </c>
      <c r="E553" s="98"/>
      <c r="F553" s="100"/>
    </row>
    <row r="554" spans="1:6">
      <c r="A554" s="239" t="s">
        <v>489</v>
      </c>
      <c r="B554" s="98"/>
      <c r="C554" s="100"/>
      <c r="D554" s="267" t="s">
        <v>517</v>
      </c>
      <c r="E554" s="98"/>
      <c r="F554" s="100"/>
    </row>
    <row r="555" spans="1:6">
      <c r="A555" s="98" t="s">
        <v>151</v>
      </c>
      <c r="B555" s="98"/>
      <c r="C555" s="100"/>
      <c r="D555" s="267" t="s">
        <v>516</v>
      </c>
      <c r="E555" s="101"/>
      <c r="F555" s="100"/>
    </row>
    <row r="556" spans="1:6">
      <c r="A556" s="100"/>
      <c r="B556" s="100"/>
      <c r="C556" s="100"/>
      <c r="D556" s="100"/>
      <c r="E556" s="100"/>
      <c r="F556" s="100"/>
    </row>
    <row r="557" spans="1:6">
      <c r="A557" s="72" t="s">
        <v>67</v>
      </c>
      <c r="B557" s="94"/>
      <c r="C557" s="100"/>
      <c r="D557" s="72" t="s">
        <v>68</v>
      </c>
      <c r="E557" s="94"/>
      <c r="F557" s="100"/>
    </row>
    <row r="558" spans="1:6" ht="38.25">
      <c r="A558" s="21" t="s">
        <v>69</v>
      </c>
      <c r="B558" s="94"/>
      <c r="C558" s="100"/>
      <c r="D558" s="21" t="s">
        <v>72</v>
      </c>
      <c r="E558" s="94"/>
      <c r="F558" s="100"/>
    </row>
    <row r="559" spans="1:6">
      <c r="A559" s="98" t="s">
        <v>70</v>
      </c>
      <c r="B559" s="98"/>
      <c r="C559" s="100"/>
      <c r="D559" s="98" t="s">
        <v>73</v>
      </c>
      <c r="E559" s="98"/>
      <c r="F559" s="100"/>
    </row>
    <row r="560" spans="1:6" ht="25.5">
      <c r="A560" s="240" t="s">
        <v>490</v>
      </c>
      <c r="B560" s="98"/>
      <c r="C560" s="100"/>
      <c r="D560" s="98" t="s">
        <v>74</v>
      </c>
      <c r="E560" s="98">
        <v>2</v>
      </c>
      <c r="F560" s="100"/>
    </row>
    <row r="561" spans="1:6" ht="25.5">
      <c r="A561" s="240" t="s">
        <v>491</v>
      </c>
      <c r="B561" s="98"/>
      <c r="C561" s="100"/>
      <c r="D561" s="240" t="s">
        <v>511</v>
      </c>
      <c r="E561" s="98"/>
      <c r="F561" s="100"/>
    </row>
    <row r="562" spans="1:6" ht="25.5">
      <c r="A562" s="241" t="s">
        <v>492</v>
      </c>
      <c r="B562" s="98"/>
      <c r="C562" s="100"/>
      <c r="D562" s="267" t="s">
        <v>512</v>
      </c>
      <c r="E562" s="98"/>
      <c r="F562" s="100"/>
    </row>
    <row r="563" spans="1:6" ht="25.5">
      <c r="A563" s="104" t="s">
        <v>71</v>
      </c>
      <c r="B563" s="98">
        <v>5</v>
      </c>
      <c r="C563" s="100"/>
      <c r="D563" s="267" t="s">
        <v>513</v>
      </c>
      <c r="E563" s="98"/>
      <c r="F563" s="100"/>
    </row>
    <row r="564" spans="1:6">
      <c r="A564" s="100"/>
      <c r="B564" s="100"/>
      <c r="C564" s="100"/>
      <c r="D564" s="100"/>
      <c r="E564" s="100"/>
      <c r="F564" s="100"/>
    </row>
    <row r="565" spans="1:6">
      <c r="A565" s="72" t="s">
        <v>75</v>
      </c>
      <c r="B565" s="94"/>
      <c r="C565" s="100"/>
      <c r="D565" s="294"/>
      <c r="E565" s="294"/>
      <c r="F565" s="294"/>
    </row>
    <row r="566" spans="1:6" ht="51">
      <c r="A566" s="21" t="s">
        <v>76</v>
      </c>
      <c r="B566" s="94"/>
      <c r="C566" s="100"/>
      <c r="D566" s="294"/>
      <c r="E566" s="294"/>
      <c r="F566" s="294"/>
    </row>
    <row r="567" spans="1:6">
      <c r="A567" s="98" t="s">
        <v>61</v>
      </c>
      <c r="B567" s="98">
        <v>1</v>
      </c>
      <c r="C567" s="100"/>
      <c r="D567" s="294"/>
      <c r="E567" s="294"/>
      <c r="F567" s="294"/>
    </row>
    <row r="568" spans="1:6">
      <c r="A568" s="98" t="s">
        <v>62</v>
      </c>
      <c r="B568" s="98"/>
      <c r="C568" s="100"/>
      <c r="D568" s="294"/>
      <c r="E568" s="294"/>
      <c r="F568" s="294"/>
    </row>
    <row r="569" spans="1:6">
      <c r="A569" s="100"/>
      <c r="B569" s="100"/>
      <c r="C569" s="100"/>
      <c r="D569" s="238"/>
      <c r="E569" s="238"/>
      <c r="F569" s="238"/>
    </row>
    <row r="570" spans="1:6">
      <c r="A570" s="72" t="s">
        <v>102</v>
      </c>
      <c r="B570" s="21"/>
      <c r="C570" s="100"/>
      <c r="D570" s="238"/>
      <c r="E570" s="238"/>
      <c r="F570" s="238"/>
    </row>
    <row r="571" spans="1:6" ht="25.5">
      <c r="A571" s="21" t="s">
        <v>77</v>
      </c>
      <c r="B571" s="21"/>
      <c r="C571" s="100"/>
      <c r="D571" s="238"/>
      <c r="E571" s="238"/>
      <c r="F571" s="238"/>
    </row>
    <row r="572" spans="1:6">
      <c r="A572" s="73" t="s">
        <v>493</v>
      </c>
      <c r="B572" s="98">
        <v>1</v>
      </c>
      <c r="C572" s="100"/>
      <c r="D572" s="238"/>
      <c r="E572" s="238"/>
      <c r="F572" s="238"/>
    </row>
    <row r="573" spans="1:6">
      <c r="A573" s="98" t="s">
        <v>79</v>
      </c>
      <c r="B573" s="98"/>
      <c r="C573" s="100"/>
      <c r="D573" s="238"/>
      <c r="E573" s="238"/>
      <c r="F573" s="238"/>
    </row>
    <row r="574" spans="1:6">
      <c r="A574" s="73" t="s">
        <v>494</v>
      </c>
      <c r="B574" s="98"/>
      <c r="C574" s="100"/>
      <c r="D574" s="238"/>
      <c r="E574" s="238"/>
      <c r="F574" s="238"/>
    </row>
    <row r="575" spans="1:6">
      <c r="A575" s="98" t="s">
        <v>152</v>
      </c>
      <c r="B575" s="98"/>
      <c r="C575" s="100"/>
      <c r="D575" s="238"/>
      <c r="E575" s="238"/>
      <c r="F575" s="238"/>
    </row>
    <row r="576" spans="1:6">
      <c r="A576" s="98" t="s">
        <v>78</v>
      </c>
      <c r="B576" s="98"/>
      <c r="C576" s="100"/>
      <c r="D576" s="238"/>
      <c r="E576" s="238"/>
      <c r="F576" s="238"/>
    </row>
    <row r="577" spans="1:6">
      <c r="A577" s="100"/>
      <c r="B577" s="100"/>
      <c r="C577" s="100"/>
      <c r="D577" s="238"/>
      <c r="E577" s="238"/>
      <c r="F577" s="238"/>
    </row>
    <row r="578" spans="1:6" ht="15" thickBot="1">
      <c r="A578" s="102" t="str">
        <f>'SR Area B'!A171:D171</f>
        <v>B.13 Utilizzo di rimedi di risoluzione delle controversie alternativi a quelli giurisdizionali durante la fase di esecuzione del contratto</v>
      </c>
      <c r="B578" s="91"/>
      <c r="C578" s="91"/>
      <c r="D578" s="91"/>
      <c r="E578" s="91"/>
      <c r="F578" s="91"/>
    </row>
    <row r="579" spans="1:6">
      <c r="A579" s="341" t="s">
        <v>426</v>
      </c>
      <c r="B579" s="342"/>
      <c r="C579" s="92"/>
      <c r="D579" s="345" t="s">
        <v>427</v>
      </c>
      <c r="E579" s="342"/>
      <c r="F579" s="92"/>
    </row>
    <row r="580" spans="1:6" ht="13.5" thickBot="1">
      <c r="A580" s="343"/>
      <c r="B580" s="344"/>
      <c r="C580" s="93"/>
      <c r="D580" s="344"/>
      <c r="E580" s="344"/>
      <c r="F580" s="93"/>
    </row>
    <row r="581" spans="1:6">
      <c r="A581" s="71" t="s">
        <v>42</v>
      </c>
      <c r="B581" s="94"/>
      <c r="C581" s="95"/>
      <c r="D581" s="72" t="s">
        <v>50</v>
      </c>
      <c r="E581" s="94"/>
      <c r="F581" s="95"/>
    </row>
    <row r="582" spans="1:6" ht="76.5">
      <c r="A582" s="19" t="s">
        <v>49</v>
      </c>
      <c r="B582" s="94"/>
      <c r="C582" s="95"/>
      <c r="D582" s="96" t="s">
        <v>51</v>
      </c>
      <c r="E582" s="94"/>
      <c r="F582" s="95"/>
    </row>
    <row r="583" spans="1:6">
      <c r="A583" s="97" t="s">
        <v>43</v>
      </c>
      <c r="B583" s="98"/>
      <c r="C583" s="95"/>
      <c r="D583" s="98" t="s">
        <v>52</v>
      </c>
      <c r="E583" s="98"/>
      <c r="F583" s="95"/>
    </row>
    <row r="584" spans="1:6">
      <c r="A584" s="97" t="s">
        <v>44</v>
      </c>
      <c r="B584" s="98">
        <v>2</v>
      </c>
      <c r="C584" s="95"/>
      <c r="D584" s="98" t="s">
        <v>53</v>
      </c>
      <c r="E584" s="98"/>
      <c r="F584" s="95"/>
    </row>
    <row r="585" spans="1:6">
      <c r="A585" s="97" t="s">
        <v>45</v>
      </c>
      <c r="B585" s="98"/>
      <c r="C585" s="95"/>
      <c r="D585" s="98" t="s">
        <v>54</v>
      </c>
      <c r="E585" s="98">
        <v>3</v>
      </c>
      <c r="F585" s="95"/>
    </row>
    <row r="586" spans="1:6" ht="25.5">
      <c r="A586" s="97" t="s">
        <v>47</v>
      </c>
      <c r="B586" s="98"/>
      <c r="C586" s="95"/>
      <c r="D586" s="98" t="s">
        <v>55</v>
      </c>
      <c r="E586" s="98"/>
      <c r="F586" s="95"/>
    </row>
    <row r="587" spans="1:6">
      <c r="A587" s="97" t="s">
        <v>46</v>
      </c>
      <c r="B587" s="98"/>
      <c r="C587" s="95"/>
      <c r="D587" s="98" t="s">
        <v>56</v>
      </c>
      <c r="E587" s="98"/>
      <c r="F587" s="95"/>
    </row>
    <row r="588" spans="1:6">
      <c r="A588" s="99"/>
      <c r="B588" s="100"/>
      <c r="C588" s="100"/>
      <c r="D588" s="100"/>
      <c r="E588" s="100"/>
      <c r="F588" s="100"/>
    </row>
    <row r="589" spans="1:6">
      <c r="A589" s="72" t="s">
        <v>57</v>
      </c>
      <c r="B589" s="94"/>
      <c r="C589" s="100"/>
      <c r="D589" s="72" t="s">
        <v>58</v>
      </c>
      <c r="E589" s="94"/>
      <c r="F589" s="100"/>
    </row>
    <row r="590" spans="1:6" ht="63.75">
      <c r="A590" s="21" t="s">
        <v>59</v>
      </c>
      <c r="B590" s="94"/>
      <c r="C590" s="100"/>
      <c r="D590" s="21" t="s">
        <v>100</v>
      </c>
      <c r="E590" s="94"/>
      <c r="F590" s="100"/>
    </row>
    <row r="591" spans="1:6">
      <c r="A591" s="73" t="s">
        <v>484</v>
      </c>
      <c r="B591" s="98"/>
      <c r="C591" s="100"/>
      <c r="D591" s="98" t="s">
        <v>61</v>
      </c>
      <c r="E591" s="98">
        <v>1</v>
      </c>
      <c r="F591" s="100"/>
    </row>
    <row r="592" spans="1:6">
      <c r="A592" s="73" t="s">
        <v>487</v>
      </c>
      <c r="B592" s="98"/>
      <c r="C592" s="100"/>
      <c r="D592" s="73" t="s">
        <v>495</v>
      </c>
      <c r="E592" s="98"/>
      <c r="F592" s="100"/>
    </row>
    <row r="593" spans="1:6">
      <c r="A593" s="73" t="s">
        <v>485</v>
      </c>
      <c r="B593" s="98"/>
      <c r="C593" s="100"/>
      <c r="D593" s="98"/>
      <c r="E593" s="98"/>
      <c r="F593" s="100"/>
    </row>
    <row r="594" spans="1:6">
      <c r="A594" s="73" t="s">
        <v>486</v>
      </c>
      <c r="B594" s="98"/>
      <c r="C594" s="100"/>
      <c r="D594" s="98"/>
      <c r="E594" s="98"/>
      <c r="F594" s="100"/>
    </row>
    <row r="595" spans="1:6">
      <c r="A595" s="98" t="s">
        <v>60</v>
      </c>
      <c r="B595" s="98">
        <v>5</v>
      </c>
      <c r="C595" s="100"/>
      <c r="E595" s="98"/>
      <c r="F595" s="100"/>
    </row>
    <row r="596" spans="1:6">
      <c r="A596" s="100"/>
      <c r="B596" s="100"/>
      <c r="C596" s="100"/>
      <c r="D596" s="100"/>
      <c r="E596" s="100"/>
      <c r="F596" s="100"/>
    </row>
    <row r="597" spans="1:6">
      <c r="A597" s="72" t="s">
        <v>63</v>
      </c>
      <c r="B597" s="94"/>
      <c r="C597" s="100"/>
      <c r="D597" s="72" t="s">
        <v>64</v>
      </c>
      <c r="E597" s="94"/>
      <c r="F597" s="100"/>
    </row>
    <row r="598" spans="1:6" ht="38.25">
      <c r="A598" s="21" t="s">
        <v>65</v>
      </c>
      <c r="B598" s="94"/>
      <c r="C598" s="100"/>
      <c r="D598" s="21" t="s">
        <v>514</v>
      </c>
      <c r="E598" s="94"/>
      <c r="F598" s="100"/>
    </row>
    <row r="599" spans="1:6">
      <c r="A599" s="98" t="s">
        <v>66</v>
      </c>
      <c r="B599" s="98">
        <v>1</v>
      </c>
      <c r="C599" s="100"/>
      <c r="D599" s="98" t="s">
        <v>61</v>
      </c>
      <c r="E599" s="98">
        <v>1</v>
      </c>
      <c r="F599" s="100"/>
    </row>
    <row r="600" spans="1:6">
      <c r="A600" s="239" t="s">
        <v>488</v>
      </c>
      <c r="B600" s="98"/>
      <c r="C600" s="100"/>
      <c r="D600" s="267" t="s">
        <v>515</v>
      </c>
      <c r="E600" s="98"/>
      <c r="F600" s="100"/>
    </row>
    <row r="601" spans="1:6">
      <c r="A601" s="98" t="s">
        <v>150</v>
      </c>
      <c r="B601" s="98"/>
      <c r="C601" s="100"/>
      <c r="D601" s="267" t="s">
        <v>518</v>
      </c>
      <c r="E601" s="98"/>
      <c r="F601" s="100"/>
    </row>
    <row r="602" spans="1:6">
      <c r="A602" s="239" t="s">
        <v>489</v>
      </c>
      <c r="B602" s="98"/>
      <c r="C602" s="100"/>
      <c r="D602" s="267" t="s">
        <v>517</v>
      </c>
      <c r="E602" s="98"/>
      <c r="F602" s="100"/>
    </row>
    <row r="603" spans="1:6">
      <c r="A603" s="98" t="s">
        <v>151</v>
      </c>
      <c r="B603" s="98"/>
      <c r="C603" s="100"/>
      <c r="D603" s="267" t="s">
        <v>516</v>
      </c>
      <c r="E603" s="101"/>
      <c r="F603" s="100"/>
    </row>
    <row r="604" spans="1:6">
      <c r="A604" s="100"/>
      <c r="B604" s="100"/>
      <c r="C604" s="100"/>
      <c r="D604" s="100"/>
      <c r="E604" s="100"/>
      <c r="F604" s="100"/>
    </row>
    <row r="605" spans="1:6">
      <c r="A605" s="72" t="s">
        <v>67</v>
      </c>
      <c r="B605" s="94"/>
      <c r="C605" s="100"/>
      <c r="D605" s="72" t="s">
        <v>68</v>
      </c>
      <c r="E605" s="94"/>
      <c r="F605" s="100"/>
    </row>
    <row r="606" spans="1:6" ht="38.25">
      <c r="A606" s="21" t="s">
        <v>69</v>
      </c>
      <c r="B606" s="94"/>
      <c r="C606" s="100"/>
      <c r="D606" s="21" t="s">
        <v>72</v>
      </c>
      <c r="E606" s="94"/>
      <c r="F606" s="100"/>
    </row>
    <row r="607" spans="1:6">
      <c r="A607" s="98" t="s">
        <v>70</v>
      </c>
      <c r="B607" s="98"/>
      <c r="C607" s="100"/>
      <c r="D607" s="98" t="s">
        <v>73</v>
      </c>
      <c r="E607" s="98"/>
      <c r="F607" s="100"/>
    </row>
    <row r="608" spans="1:6" ht="25.5">
      <c r="A608" s="240" t="s">
        <v>490</v>
      </c>
      <c r="B608" s="98"/>
      <c r="C608" s="100"/>
      <c r="D608" s="98" t="s">
        <v>74</v>
      </c>
      <c r="E608" s="98">
        <v>2</v>
      </c>
      <c r="F608" s="100"/>
    </row>
    <row r="609" spans="1:6" ht="25.5">
      <c r="A609" s="240" t="s">
        <v>491</v>
      </c>
      <c r="B609" s="98"/>
      <c r="C609" s="100"/>
      <c r="D609" s="240" t="s">
        <v>511</v>
      </c>
      <c r="E609" s="98"/>
      <c r="F609" s="100"/>
    </row>
    <row r="610" spans="1:6" ht="25.5">
      <c r="A610" s="241" t="s">
        <v>492</v>
      </c>
      <c r="B610" s="98"/>
      <c r="C610" s="100"/>
      <c r="D610" s="267" t="s">
        <v>512</v>
      </c>
      <c r="E610" s="98"/>
      <c r="F610" s="100"/>
    </row>
    <row r="611" spans="1:6" ht="25.5">
      <c r="A611" s="104" t="s">
        <v>71</v>
      </c>
      <c r="B611" s="98">
        <v>5</v>
      </c>
      <c r="C611" s="100"/>
      <c r="D611" s="267" t="s">
        <v>513</v>
      </c>
      <c r="E611" s="98"/>
      <c r="F611" s="100"/>
    </row>
    <row r="612" spans="1:6">
      <c r="A612" s="100"/>
      <c r="B612" s="100"/>
      <c r="C612" s="100"/>
      <c r="D612" s="100"/>
      <c r="E612" s="100"/>
      <c r="F612" s="100"/>
    </row>
    <row r="613" spans="1:6">
      <c r="A613" s="72" t="s">
        <v>75</v>
      </c>
      <c r="B613" s="94"/>
      <c r="C613" s="100"/>
      <c r="D613" s="294"/>
      <c r="E613" s="294"/>
      <c r="F613" s="294"/>
    </row>
    <row r="614" spans="1:6" ht="51">
      <c r="A614" s="21" t="s">
        <v>76</v>
      </c>
      <c r="B614" s="94"/>
      <c r="C614" s="100"/>
      <c r="D614" s="294"/>
      <c r="E614" s="294"/>
      <c r="F614" s="294"/>
    </row>
    <row r="615" spans="1:6">
      <c r="A615" s="98" t="s">
        <v>61</v>
      </c>
      <c r="B615" s="98">
        <v>1</v>
      </c>
      <c r="C615" s="100"/>
      <c r="D615" s="294"/>
      <c r="E615" s="294"/>
      <c r="F615" s="294"/>
    </row>
    <row r="616" spans="1:6">
      <c r="A616" s="98" t="s">
        <v>62</v>
      </c>
      <c r="B616" s="98"/>
      <c r="C616" s="100"/>
      <c r="D616" s="294"/>
      <c r="E616" s="294"/>
      <c r="F616" s="294"/>
    </row>
    <row r="617" spans="1:6">
      <c r="A617" s="100"/>
      <c r="B617" s="100"/>
      <c r="C617" s="100"/>
      <c r="D617" s="238"/>
      <c r="E617" s="238"/>
      <c r="F617" s="238"/>
    </row>
    <row r="618" spans="1:6">
      <c r="A618" s="72" t="s">
        <v>102</v>
      </c>
      <c r="B618" s="21"/>
      <c r="C618" s="100"/>
      <c r="D618" s="238"/>
      <c r="E618" s="238"/>
      <c r="F618" s="238"/>
    </row>
    <row r="619" spans="1:6" ht="25.5">
      <c r="A619" s="21" t="s">
        <v>77</v>
      </c>
      <c r="B619" s="21"/>
      <c r="C619" s="100"/>
      <c r="D619" s="238"/>
      <c r="E619" s="238"/>
      <c r="F619" s="238"/>
    </row>
    <row r="620" spans="1:6">
      <c r="A620" s="73" t="s">
        <v>493</v>
      </c>
      <c r="B620" s="98">
        <v>1</v>
      </c>
      <c r="C620" s="100"/>
      <c r="D620" s="238"/>
      <c r="E620" s="238"/>
      <c r="F620" s="238"/>
    </row>
    <row r="621" spans="1:6">
      <c r="A621" s="98" t="s">
        <v>79</v>
      </c>
      <c r="B621" s="98"/>
      <c r="C621" s="100"/>
      <c r="D621" s="238"/>
      <c r="E621" s="238"/>
      <c r="F621" s="238"/>
    </row>
    <row r="622" spans="1:6">
      <c r="A622" s="73" t="s">
        <v>494</v>
      </c>
      <c r="B622" s="98"/>
      <c r="C622" s="100"/>
      <c r="D622" s="238"/>
      <c r="E622" s="238"/>
      <c r="F622" s="238"/>
    </row>
    <row r="623" spans="1:6">
      <c r="A623" s="98" t="s">
        <v>152</v>
      </c>
      <c r="B623" s="98"/>
      <c r="C623" s="100"/>
      <c r="D623" s="238"/>
      <c r="E623" s="238"/>
      <c r="F623" s="238"/>
    </row>
    <row r="624" spans="1:6">
      <c r="A624" s="98" t="s">
        <v>78</v>
      </c>
      <c r="B624" s="98"/>
      <c r="C624" s="100"/>
      <c r="D624" s="238"/>
      <c r="E624" s="238"/>
      <c r="F624" s="238"/>
    </row>
    <row r="625" spans="1:6">
      <c r="A625" s="100"/>
      <c r="B625" s="100"/>
      <c r="C625" s="100"/>
      <c r="D625" s="238"/>
      <c r="E625" s="238"/>
      <c r="F625" s="238"/>
    </row>
  </sheetData>
  <mergeCells count="39">
    <mergeCell ref="D565:F568"/>
    <mergeCell ref="A579:B580"/>
    <mergeCell ref="D579:E580"/>
    <mergeCell ref="D613:F616"/>
    <mergeCell ref="D469:F472"/>
    <mergeCell ref="A483:B484"/>
    <mergeCell ref="D483:E484"/>
    <mergeCell ref="D517:F520"/>
    <mergeCell ref="A531:B532"/>
    <mergeCell ref="D531:E532"/>
    <mergeCell ref="D373:F376"/>
    <mergeCell ref="A387:B388"/>
    <mergeCell ref="D387:E388"/>
    <mergeCell ref="D421:F424"/>
    <mergeCell ref="A435:B436"/>
    <mergeCell ref="D435:E436"/>
    <mergeCell ref="D277:F280"/>
    <mergeCell ref="A98:B99"/>
    <mergeCell ref="D98:E99"/>
    <mergeCell ref="D132:F135"/>
    <mergeCell ref="A147:B148"/>
    <mergeCell ref="D147:E148"/>
    <mergeCell ref="D181:F184"/>
    <mergeCell ref="A195:B196"/>
    <mergeCell ref="D195:E196"/>
    <mergeCell ref="D229:F232"/>
    <mergeCell ref="A243:B244"/>
    <mergeCell ref="D243:E244"/>
    <mergeCell ref="A291:B292"/>
    <mergeCell ref="D291:E292"/>
    <mergeCell ref="D325:F328"/>
    <mergeCell ref="A339:B340"/>
    <mergeCell ref="D339:E340"/>
    <mergeCell ref="D84:F87"/>
    <mergeCell ref="A2:B3"/>
    <mergeCell ref="D2:E3"/>
    <mergeCell ref="D36:F39"/>
    <mergeCell ref="A50:B51"/>
    <mergeCell ref="D50:E51"/>
  </mergeCells>
  <pageMargins left="0.23622047244094491" right="0.23622047244094491" top="0.74803149606299213" bottom="0.74803149606299213" header="0.31496062992125984" footer="0.31496062992125984"/>
  <pageSetup paperSize="9" scale="53" fitToHeight="0" orientation="portrait" horizontalDpi="4294967292" verticalDpi="4294967292" r:id="rId1"/>
</worksheet>
</file>

<file path=xl/worksheets/sheet15.xml><?xml version="1.0" encoding="utf-8"?>
<worksheet xmlns="http://schemas.openxmlformats.org/spreadsheetml/2006/main" xmlns:r="http://schemas.openxmlformats.org/officeDocument/2006/relationships">
  <sheetPr>
    <pageSetUpPr fitToPage="1"/>
  </sheetPr>
  <dimension ref="A1:F578"/>
  <sheetViews>
    <sheetView zoomScale="80" zoomScaleNormal="80" workbookViewId="0">
      <selection activeCell="G78" sqref="G78"/>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102" t="str">
        <f>'SR Area C'!A3:D3</f>
        <v>C.1.1.1 Iscrizione/modifica/cancellazione (su istanza di parte) al RI/REA/AA</v>
      </c>
      <c r="B1" s="91"/>
      <c r="C1" s="91"/>
      <c r="D1" s="91"/>
      <c r="E1" s="91"/>
      <c r="F1" s="91"/>
    </row>
    <row r="2" spans="1:6" ht="12.75" customHeight="1">
      <c r="A2" s="341" t="s">
        <v>426</v>
      </c>
      <c r="B2" s="342"/>
      <c r="C2" s="92"/>
      <c r="D2" s="345" t="s">
        <v>427</v>
      </c>
      <c r="E2" s="342"/>
      <c r="F2" s="92"/>
    </row>
    <row r="3" spans="1:6" ht="20.25" customHeight="1" thickBot="1">
      <c r="A3" s="343"/>
      <c r="B3" s="344"/>
      <c r="C3" s="93"/>
      <c r="D3" s="344"/>
      <c r="E3" s="344"/>
      <c r="F3" s="93"/>
    </row>
    <row r="4" spans="1:6">
      <c r="A4" s="71" t="s">
        <v>42</v>
      </c>
      <c r="B4" s="94"/>
      <c r="C4" s="95"/>
      <c r="D4" s="72" t="s">
        <v>50</v>
      </c>
      <c r="E4" s="94"/>
      <c r="F4" s="95"/>
    </row>
    <row r="5" spans="1:6" ht="76.5">
      <c r="A5" s="19" t="s">
        <v>49</v>
      </c>
      <c r="B5" s="94"/>
      <c r="C5" s="95"/>
      <c r="D5" s="96" t="s">
        <v>51</v>
      </c>
      <c r="E5" s="94"/>
      <c r="F5" s="95"/>
    </row>
    <row r="6" spans="1:6">
      <c r="A6" s="97" t="s">
        <v>43</v>
      </c>
      <c r="B6" s="98"/>
      <c r="C6" s="95"/>
      <c r="D6" s="98" t="s">
        <v>52</v>
      </c>
      <c r="E6" s="98"/>
      <c r="F6" s="95"/>
    </row>
    <row r="7" spans="1:6">
      <c r="A7" s="97" t="s">
        <v>44</v>
      </c>
      <c r="B7" s="98">
        <v>2</v>
      </c>
      <c r="C7" s="95"/>
      <c r="D7" s="98" t="s">
        <v>53</v>
      </c>
      <c r="E7" s="98"/>
      <c r="F7" s="95"/>
    </row>
    <row r="8" spans="1:6">
      <c r="A8" s="97" t="s">
        <v>45</v>
      </c>
      <c r="B8" s="98"/>
      <c r="C8" s="95"/>
      <c r="D8" s="98" t="s">
        <v>54</v>
      </c>
      <c r="E8" s="98"/>
      <c r="F8" s="95"/>
    </row>
    <row r="9" spans="1:6" ht="25.5">
      <c r="A9" s="97" t="s">
        <v>47</v>
      </c>
      <c r="B9" s="98"/>
      <c r="C9" s="95"/>
      <c r="D9" s="98" t="s">
        <v>55</v>
      </c>
      <c r="E9" s="98">
        <v>4</v>
      </c>
      <c r="F9" s="95"/>
    </row>
    <row r="10" spans="1:6">
      <c r="A10" s="97" t="s">
        <v>46</v>
      </c>
      <c r="B10" s="98"/>
      <c r="C10" s="95"/>
      <c r="D10" s="98" t="s">
        <v>56</v>
      </c>
      <c r="E10" s="98"/>
      <c r="F10" s="95"/>
    </row>
    <row r="11" spans="1:6">
      <c r="A11" s="99"/>
      <c r="B11" s="100"/>
      <c r="C11" s="100"/>
      <c r="D11" s="100"/>
      <c r="E11" s="100"/>
      <c r="F11" s="100"/>
    </row>
    <row r="12" spans="1:6">
      <c r="A12" s="72" t="s">
        <v>57</v>
      </c>
      <c r="B12" s="94"/>
      <c r="C12" s="100"/>
      <c r="D12" s="72" t="s">
        <v>58</v>
      </c>
      <c r="E12" s="94"/>
      <c r="F12" s="100"/>
    </row>
    <row r="13" spans="1:6" ht="63.75">
      <c r="A13" s="21" t="s">
        <v>59</v>
      </c>
      <c r="B13" s="94"/>
      <c r="C13" s="100"/>
      <c r="D13" s="21" t="s">
        <v>100</v>
      </c>
      <c r="E13" s="94"/>
      <c r="F13" s="100"/>
    </row>
    <row r="14" spans="1:6">
      <c r="A14" s="73" t="s">
        <v>484</v>
      </c>
      <c r="B14" s="98"/>
      <c r="C14" s="100"/>
      <c r="D14" s="98" t="s">
        <v>61</v>
      </c>
      <c r="E14" s="98">
        <v>1</v>
      </c>
      <c r="F14" s="100"/>
    </row>
    <row r="15" spans="1:6">
      <c r="A15" s="73" t="s">
        <v>487</v>
      </c>
      <c r="B15" s="98"/>
      <c r="C15" s="100"/>
      <c r="D15" s="73" t="s">
        <v>495</v>
      </c>
      <c r="E15" s="98"/>
      <c r="F15" s="100"/>
    </row>
    <row r="16" spans="1:6">
      <c r="A16" s="73" t="s">
        <v>485</v>
      </c>
      <c r="B16" s="98"/>
      <c r="C16" s="100"/>
      <c r="D16" s="98"/>
      <c r="E16" s="98"/>
      <c r="F16" s="100"/>
    </row>
    <row r="17" spans="1:6">
      <c r="A17" s="73" t="s">
        <v>486</v>
      </c>
      <c r="B17" s="98"/>
      <c r="C17" s="100"/>
      <c r="D17" s="98"/>
      <c r="E17" s="98"/>
      <c r="F17" s="100"/>
    </row>
    <row r="18" spans="1:6">
      <c r="A18" s="98" t="s">
        <v>60</v>
      </c>
      <c r="B18" s="98">
        <v>5</v>
      </c>
      <c r="C18" s="100"/>
      <c r="E18" s="98"/>
      <c r="F18" s="100"/>
    </row>
    <row r="19" spans="1:6">
      <c r="A19" s="100"/>
      <c r="B19" s="100"/>
      <c r="C19" s="100"/>
      <c r="D19" s="100"/>
      <c r="E19" s="100"/>
      <c r="F19" s="100"/>
    </row>
    <row r="20" spans="1:6">
      <c r="A20" s="72" t="s">
        <v>63</v>
      </c>
      <c r="B20" s="94"/>
      <c r="C20" s="100"/>
      <c r="D20" s="72" t="s">
        <v>64</v>
      </c>
      <c r="E20" s="94"/>
      <c r="F20" s="100"/>
    </row>
    <row r="21" spans="1:6" ht="38.25">
      <c r="A21" s="21" t="s">
        <v>65</v>
      </c>
      <c r="B21" s="94"/>
      <c r="C21" s="100"/>
      <c r="D21" s="21" t="s">
        <v>514</v>
      </c>
      <c r="E21" s="94"/>
      <c r="F21" s="100"/>
    </row>
    <row r="22" spans="1:6">
      <c r="A22" s="98" t="s">
        <v>66</v>
      </c>
      <c r="B22" s="98">
        <v>1</v>
      </c>
      <c r="C22" s="100"/>
      <c r="D22" s="98" t="s">
        <v>61</v>
      </c>
      <c r="E22" s="98">
        <v>1</v>
      </c>
      <c r="F22" s="100"/>
    </row>
    <row r="23" spans="1:6">
      <c r="A23" s="239" t="s">
        <v>488</v>
      </c>
      <c r="B23" s="98"/>
      <c r="C23" s="100"/>
      <c r="D23" s="267" t="s">
        <v>515</v>
      </c>
      <c r="E23" s="98"/>
      <c r="F23" s="100"/>
    </row>
    <row r="24" spans="1:6">
      <c r="A24" s="98" t="s">
        <v>150</v>
      </c>
      <c r="B24" s="98"/>
      <c r="C24" s="100"/>
      <c r="D24" s="267" t="s">
        <v>518</v>
      </c>
      <c r="E24" s="98"/>
      <c r="F24" s="100"/>
    </row>
    <row r="25" spans="1:6">
      <c r="A25" s="239" t="s">
        <v>489</v>
      </c>
      <c r="B25" s="98"/>
      <c r="C25" s="100"/>
      <c r="D25" s="267" t="s">
        <v>517</v>
      </c>
      <c r="E25" s="98"/>
      <c r="F25" s="100"/>
    </row>
    <row r="26" spans="1:6">
      <c r="A26" s="98" t="s">
        <v>151</v>
      </c>
      <c r="B26" s="98"/>
      <c r="C26" s="100"/>
      <c r="D26" s="267" t="s">
        <v>516</v>
      </c>
      <c r="E26" s="101"/>
      <c r="F26" s="100"/>
    </row>
    <row r="27" spans="1:6">
      <c r="A27" s="100"/>
      <c r="B27" s="100"/>
      <c r="C27" s="100"/>
      <c r="D27" s="100"/>
      <c r="E27" s="100"/>
      <c r="F27" s="100"/>
    </row>
    <row r="28" spans="1:6">
      <c r="A28" s="72" t="s">
        <v>67</v>
      </c>
      <c r="B28" s="94"/>
      <c r="C28" s="100"/>
      <c r="D28" s="72" t="s">
        <v>68</v>
      </c>
      <c r="E28" s="94"/>
      <c r="F28" s="100"/>
    </row>
    <row r="29" spans="1:6" ht="38.25">
      <c r="A29" s="21" t="s">
        <v>69</v>
      </c>
      <c r="B29" s="94"/>
      <c r="C29" s="100"/>
      <c r="D29" s="21" t="s">
        <v>72</v>
      </c>
      <c r="E29" s="94"/>
      <c r="F29" s="100"/>
    </row>
    <row r="30" spans="1:6">
      <c r="A30" s="98" t="s">
        <v>70</v>
      </c>
      <c r="B30" s="98"/>
      <c r="C30" s="100"/>
      <c r="D30" s="98" t="s">
        <v>73</v>
      </c>
      <c r="E30" s="98">
        <v>1</v>
      </c>
      <c r="F30" s="100"/>
    </row>
    <row r="31" spans="1:6" ht="25.5">
      <c r="A31" s="240" t="s">
        <v>490</v>
      </c>
      <c r="B31" s="98"/>
      <c r="C31" s="100"/>
      <c r="D31" s="98" t="s">
        <v>74</v>
      </c>
      <c r="E31" s="98"/>
      <c r="F31" s="100"/>
    </row>
    <row r="32" spans="1:6" ht="25.5">
      <c r="A32" s="240" t="s">
        <v>491</v>
      </c>
      <c r="B32" s="98">
        <v>3</v>
      </c>
      <c r="C32" s="100"/>
      <c r="D32" s="240" t="s">
        <v>511</v>
      </c>
      <c r="E32" s="98"/>
      <c r="F32" s="100"/>
    </row>
    <row r="33" spans="1:6" ht="25.5">
      <c r="A33" s="241" t="s">
        <v>492</v>
      </c>
      <c r="B33" s="98"/>
      <c r="C33" s="100"/>
      <c r="D33" s="267" t="s">
        <v>512</v>
      </c>
      <c r="E33" s="98"/>
      <c r="F33" s="100"/>
    </row>
    <row r="34" spans="1:6" ht="25.5">
      <c r="A34" s="104" t="s">
        <v>71</v>
      </c>
      <c r="B34" s="98"/>
      <c r="C34" s="100"/>
      <c r="D34" s="267" t="s">
        <v>513</v>
      </c>
      <c r="E34" s="98"/>
      <c r="F34" s="100"/>
    </row>
    <row r="35" spans="1:6">
      <c r="A35" s="100"/>
      <c r="B35" s="100"/>
      <c r="C35" s="100"/>
      <c r="D35" s="100"/>
      <c r="E35" s="100"/>
      <c r="F35" s="100"/>
    </row>
    <row r="36" spans="1:6">
      <c r="A36" s="72" t="s">
        <v>75</v>
      </c>
      <c r="B36" s="94"/>
      <c r="C36" s="100"/>
      <c r="D36" s="294"/>
      <c r="E36" s="294"/>
      <c r="F36" s="294"/>
    </row>
    <row r="37" spans="1:6" ht="51">
      <c r="A37" s="21" t="s">
        <v>76</v>
      </c>
      <c r="B37" s="94"/>
      <c r="C37" s="100"/>
      <c r="D37" s="294"/>
      <c r="E37" s="294"/>
      <c r="F37" s="294"/>
    </row>
    <row r="38" spans="1:6">
      <c r="A38" s="98" t="s">
        <v>61</v>
      </c>
      <c r="B38" s="98">
        <v>1</v>
      </c>
      <c r="C38" s="100"/>
      <c r="D38" s="294"/>
      <c r="E38" s="294"/>
      <c r="F38" s="294"/>
    </row>
    <row r="39" spans="1:6">
      <c r="A39" s="98" t="s">
        <v>62</v>
      </c>
      <c r="B39" s="98"/>
      <c r="C39" s="100"/>
      <c r="D39" s="294"/>
      <c r="E39" s="294"/>
      <c r="F39" s="294"/>
    </row>
    <row r="40" spans="1:6">
      <c r="A40" s="100"/>
      <c r="B40" s="100"/>
      <c r="C40" s="100"/>
      <c r="D40" s="238"/>
      <c r="E40" s="238"/>
      <c r="F40" s="238"/>
    </row>
    <row r="41" spans="1:6">
      <c r="A41" s="72" t="s">
        <v>102</v>
      </c>
      <c r="B41" s="21"/>
      <c r="C41" s="100"/>
      <c r="D41" s="238"/>
      <c r="E41" s="238"/>
      <c r="F41" s="238"/>
    </row>
    <row r="42" spans="1:6" ht="39" customHeight="1">
      <c r="A42" s="21" t="s">
        <v>77</v>
      </c>
      <c r="B42" s="21"/>
      <c r="C42" s="100"/>
      <c r="D42" s="238"/>
      <c r="E42" s="238"/>
      <c r="F42" s="238"/>
    </row>
    <row r="43" spans="1:6">
      <c r="A43" s="73" t="s">
        <v>493</v>
      </c>
      <c r="B43" s="98">
        <v>1</v>
      </c>
      <c r="C43" s="100"/>
      <c r="D43" s="238"/>
      <c r="E43" s="238"/>
      <c r="F43" s="238"/>
    </row>
    <row r="44" spans="1:6">
      <c r="A44" s="98" t="s">
        <v>79</v>
      </c>
      <c r="B44" s="98"/>
      <c r="C44" s="100"/>
      <c r="D44" s="238"/>
      <c r="E44" s="238"/>
      <c r="F44" s="238"/>
    </row>
    <row r="45" spans="1:6">
      <c r="A45" s="73" t="s">
        <v>494</v>
      </c>
      <c r="B45" s="98"/>
      <c r="C45" s="100"/>
      <c r="D45" s="238"/>
      <c r="E45" s="238"/>
      <c r="F45" s="238"/>
    </row>
    <row r="46" spans="1:6">
      <c r="A46" s="98" t="s">
        <v>152</v>
      </c>
      <c r="B46" s="98"/>
      <c r="C46" s="100"/>
      <c r="D46" s="238"/>
      <c r="E46" s="238"/>
      <c r="F46" s="238"/>
    </row>
    <row r="47" spans="1:6">
      <c r="A47" s="98" t="s">
        <v>78</v>
      </c>
      <c r="B47" s="98"/>
      <c r="C47" s="100"/>
      <c r="D47" s="238"/>
      <c r="E47" s="238"/>
      <c r="F47" s="238"/>
    </row>
    <row r="48" spans="1:6">
      <c r="A48" s="100"/>
      <c r="B48" s="100"/>
      <c r="C48" s="100"/>
      <c r="D48" s="238"/>
      <c r="E48" s="238"/>
      <c r="F48" s="238"/>
    </row>
    <row r="49" spans="1:6" ht="15" thickBot="1">
      <c r="A49" s="102" t="str">
        <f>'SR Area C'!A17:D17</f>
        <v>C.1.1.2 Iscrizioni d’ufficio al RI/REA/AA</v>
      </c>
      <c r="B49" s="91"/>
      <c r="C49" s="91"/>
      <c r="D49" s="91"/>
      <c r="E49" s="91"/>
      <c r="F49" s="91"/>
    </row>
    <row r="50" spans="1:6" ht="12.75" customHeight="1">
      <c r="A50" s="341" t="s">
        <v>426</v>
      </c>
      <c r="B50" s="342"/>
      <c r="C50" s="92"/>
      <c r="D50" s="345" t="s">
        <v>427</v>
      </c>
      <c r="E50" s="342"/>
      <c r="F50" s="92"/>
    </row>
    <row r="51" spans="1:6" ht="12.75" customHeight="1" thickBot="1">
      <c r="A51" s="343"/>
      <c r="B51" s="344"/>
      <c r="C51" s="93"/>
      <c r="D51" s="344"/>
      <c r="E51" s="344"/>
      <c r="F51" s="93"/>
    </row>
    <row r="52" spans="1:6" ht="13.5" customHeight="1">
      <c r="A52" s="71" t="s">
        <v>42</v>
      </c>
      <c r="B52" s="94"/>
      <c r="C52" s="95"/>
      <c r="D52" s="72" t="s">
        <v>50</v>
      </c>
      <c r="E52" s="94"/>
      <c r="F52" s="95"/>
    </row>
    <row r="53" spans="1:6" ht="76.5">
      <c r="A53" s="19" t="s">
        <v>49</v>
      </c>
      <c r="B53" s="94"/>
      <c r="C53" s="95"/>
      <c r="D53" s="96" t="s">
        <v>51</v>
      </c>
      <c r="E53" s="94"/>
      <c r="F53" s="95"/>
    </row>
    <row r="54" spans="1:6">
      <c r="A54" s="97" t="s">
        <v>43</v>
      </c>
      <c r="B54" s="98">
        <v>1</v>
      </c>
      <c r="C54" s="95"/>
      <c r="D54" s="98" t="s">
        <v>52</v>
      </c>
      <c r="E54" s="98"/>
      <c r="F54" s="95"/>
    </row>
    <row r="55" spans="1:6">
      <c r="A55" s="97" t="s">
        <v>44</v>
      </c>
      <c r="B55" s="98"/>
      <c r="C55" s="95"/>
      <c r="D55" s="98" t="s">
        <v>53</v>
      </c>
      <c r="E55" s="98"/>
      <c r="F55" s="95"/>
    </row>
    <row r="56" spans="1:6">
      <c r="A56" s="97" t="s">
        <v>45</v>
      </c>
      <c r="B56" s="98"/>
      <c r="C56" s="95"/>
      <c r="D56" s="98" t="s">
        <v>54</v>
      </c>
      <c r="E56" s="98"/>
      <c r="F56" s="95"/>
    </row>
    <row r="57" spans="1:6" ht="25.5">
      <c r="A57" s="97" t="s">
        <v>47</v>
      </c>
      <c r="B57" s="98"/>
      <c r="C57" s="95"/>
      <c r="D57" s="98" t="s">
        <v>55</v>
      </c>
      <c r="E57" s="98">
        <v>4</v>
      </c>
      <c r="F57" s="95"/>
    </row>
    <row r="58" spans="1:6">
      <c r="A58" s="97" t="s">
        <v>46</v>
      </c>
      <c r="B58" s="98"/>
      <c r="C58" s="95"/>
      <c r="D58" s="98" t="s">
        <v>56</v>
      </c>
      <c r="E58" s="98"/>
      <c r="F58" s="95"/>
    </row>
    <row r="59" spans="1:6">
      <c r="A59" s="99"/>
      <c r="B59" s="100"/>
      <c r="C59" s="100"/>
      <c r="D59" s="100"/>
      <c r="E59" s="100"/>
      <c r="F59" s="100"/>
    </row>
    <row r="60" spans="1:6">
      <c r="A60" s="72" t="s">
        <v>57</v>
      </c>
      <c r="B60" s="94"/>
      <c r="C60" s="100"/>
      <c r="D60" s="72" t="s">
        <v>58</v>
      </c>
      <c r="E60" s="94"/>
      <c r="F60" s="100"/>
    </row>
    <row r="61" spans="1:6" ht="63.75">
      <c r="A61" s="21" t="s">
        <v>59</v>
      </c>
      <c r="B61" s="94"/>
      <c r="C61" s="100"/>
      <c r="D61" s="21" t="s">
        <v>100</v>
      </c>
      <c r="E61" s="94"/>
      <c r="F61" s="100"/>
    </row>
    <row r="62" spans="1:6">
      <c r="A62" s="73" t="s">
        <v>484</v>
      </c>
      <c r="B62" s="98"/>
      <c r="C62" s="100"/>
      <c r="D62" s="98" t="s">
        <v>61</v>
      </c>
      <c r="E62" s="98">
        <v>1</v>
      </c>
      <c r="F62" s="100"/>
    </row>
    <row r="63" spans="1:6">
      <c r="A63" s="73" t="s">
        <v>487</v>
      </c>
      <c r="B63" s="98"/>
      <c r="C63" s="100"/>
      <c r="D63" s="73" t="s">
        <v>495</v>
      </c>
      <c r="E63" s="98"/>
      <c r="F63" s="100"/>
    </row>
    <row r="64" spans="1:6" ht="31.5" customHeight="1">
      <c r="A64" s="73" t="s">
        <v>485</v>
      </c>
      <c r="B64" s="98"/>
      <c r="C64" s="100"/>
      <c r="D64" s="98"/>
      <c r="E64" s="98"/>
      <c r="F64" s="100"/>
    </row>
    <row r="65" spans="1:6">
      <c r="A65" s="73" t="s">
        <v>486</v>
      </c>
      <c r="B65" s="98"/>
      <c r="C65" s="100"/>
      <c r="D65" s="98"/>
      <c r="E65" s="98"/>
      <c r="F65" s="100"/>
    </row>
    <row r="66" spans="1:6">
      <c r="A66" s="98" t="s">
        <v>60</v>
      </c>
      <c r="B66" s="98">
        <v>5</v>
      </c>
      <c r="C66" s="100"/>
      <c r="E66" s="98"/>
      <c r="F66" s="100"/>
    </row>
    <row r="67" spans="1:6">
      <c r="A67" s="100"/>
      <c r="B67" s="100"/>
      <c r="C67" s="100"/>
      <c r="D67" s="100"/>
      <c r="E67" s="100"/>
      <c r="F67" s="100"/>
    </row>
    <row r="68" spans="1:6">
      <c r="A68" s="72" t="s">
        <v>63</v>
      </c>
      <c r="B68" s="94"/>
      <c r="C68" s="100"/>
      <c r="D68" s="72" t="s">
        <v>64</v>
      </c>
      <c r="E68" s="94"/>
      <c r="F68" s="100"/>
    </row>
    <row r="69" spans="1:6" ht="38.25">
      <c r="A69" s="21" t="s">
        <v>65</v>
      </c>
      <c r="B69" s="94"/>
      <c r="C69" s="100"/>
      <c r="D69" s="21" t="s">
        <v>514</v>
      </c>
      <c r="E69" s="94"/>
      <c r="F69" s="100"/>
    </row>
    <row r="70" spans="1:6">
      <c r="A70" s="98" t="s">
        <v>66</v>
      </c>
      <c r="B70" s="98">
        <v>1</v>
      </c>
      <c r="C70" s="100"/>
      <c r="D70" s="98" t="s">
        <v>61</v>
      </c>
      <c r="E70" s="98">
        <v>1</v>
      </c>
      <c r="F70" s="100"/>
    </row>
    <row r="71" spans="1:6">
      <c r="A71" s="239" t="s">
        <v>488</v>
      </c>
      <c r="B71" s="98"/>
      <c r="C71" s="100"/>
      <c r="D71" s="267" t="s">
        <v>515</v>
      </c>
      <c r="E71" s="98"/>
      <c r="F71" s="100"/>
    </row>
    <row r="72" spans="1:6">
      <c r="A72" s="98" t="s">
        <v>150</v>
      </c>
      <c r="B72" s="98"/>
      <c r="C72" s="100"/>
      <c r="D72" s="267" t="s">
        <v>518</v>
      </c>
      <c r="E72" s="98"/>
      <c r="F72" s="100"/>
    </row>
    <row r="73" spans="1:6">
      <c r="A73" s="239" t="s">
        <v>489</v>
      </c>
      <c r="B73" s="98"/>
      <c r="C73" s="100"/>
      <c r="D73" s="267" t="s">
        <v>517</v>
      </c>
      <c r="E73" s="98"/>
      <c r="F73" s="100"/>
    </row>
    <row r="74" spans="1:6">
      <c r="A74" s="98" t="s">
        <v>151</v>
      </c>
      <c r="B74" s="98"/>
      <c r="C74" s="100"/>
      <c r="D74" s="267" t="s">
        <v>516</v>
      </c>
      <c r="E74" s="101"/>
      <c r="F74" s="100"/>
    </row>
    <row r="75" spans="1:6">
      <c r="A75" s="100"/>
      <c r="B75" s="100"/>
      <c r="C75" s="100"/>
      <c r="D75" s="100"/>
      <c r="E75" s="100"/>
      <c r="F75" s="100"/>
    </row>
    <row r="76" spans="1:6">
      <c r="A76" s="72" t="s">
        <v>67</v>
      </c>
      <c r="B76" s="94"/>
      <c r="C76" s="100"/>
      <c r="D76" s="72" t="s">
        <v>68</v>
      </c>
      <c r="E76" s="94"/>
      <c r="F76" s="100"/>
    </row>
    <row r="77" spans="1:6" ht="38.25">
      <c r="A77" s="21" t="s">
        <v>69</v>
      </c>
      <c r="B77" s="94"/>
      <c r="C77" s="100"/>
      <c r="D77" s="21" t="s">
        <v>72</v>
      </c>
      <c r="E77" s="94"/>
      <c r="F77" s="100"/>
    </row>
    <row r="78" spans="1:6">
      <c r="A78" s="98" t="s">
        <v>70</v>
      </c>
      <c r="B78" s="98"/>
      <c r="C78" s="100"/>
      <c r="D78" s="98" t="s">
        <v>73</v>
      </c>
      <c r="E78" s="98"/>
      <c r="F78" s="100"/>
    </row>
    <row r="79" spans="1:6" ht="25.5">
      <c r="A79" s="240" t="s">
        <v>490</v>
      </c>
      <c r="B79" s="98"/>
      <c r="C79" s="100"/>
      <c r="D79" s="98" t="s">
        <v>74</v>
      </c>
      <c r="E79" s="98">
        <v>2</v>
      </c>
      <c r="F79" s="100"/>
    </row>
    <row r="80" spans="1:6" ht="25.5">
      <c r="A80" s="240" t="s">
        <v>491</v>
      </c>
      <c r="B80" s="98">
        <v>3</v>
      </c>
      <c r="C80" s="100"/>
      <c r="D80" s="240" t="s">
        <v>511</v>
      </c>
      <c r="E80" s="98"/>
      <c r="F80" s="100"/>
    </row>
    <row r="81" spans="1:6" ht="25.5">
      <c r="A81" s="241" t="s">
        <v>492</v>
      </c>
      <c r="B81" s="98"/>
      <c r="C81" s="100"/>
      <c r="D81" s="267" t="s">
        <v>512</v>
      </c>
      <c r="E81" s="98"/>
      <c r="F81" s="100"/>
    </row>
    <row r="82" spans="1:6" ht="25.5">
      <c r="A82" s="104" t="s">
        <v>71</v>
      </c>
      <c r="B82" s="98"/>
      <c r="C82" s="100"/>
      <c r="D82" s="267" t="s">
        <v>513</v>
      </c>
      <c r="E82" s="98"/>
      <c r="F82" s="100"/>
    </row>
    <row r="83" spans="1:6">
      <c r="A83" s="100"/>
      <c r="B83" s="100"/>
      <c r="C83" s="100"/>
      <c r="D83" s="100"/>
      <c r="E83" s="100"/>
      <c r="F83" s="100"/>
    </row>
    <row r="84" spans="1:6">
      <c r="A84" s="72" t="s">
        <v>75</v>
      </c>
      <c r="B84" s="94"/>
      <c r="C84" s="100"/>
      <c r="D84" s="294"/>
      <c r="E84" s="294"/>
      <c r="F84" s="294"/>
    </row>
    <row r="85" spans="1:6" ht="51">
      <c r="A85" s="21" t="s">
        <v>76</v>
      </c>
      <c r="B85" s="94"/>
      <c r="C85" s="100"/>
      <c r="D85" s="294"/>
      <c r="E85" s="294"/>
      <c r="F85" s="294"/>
    </row>
    <row r="86" spans="1:6">
      <c r="A86" s="98" t="s">
        <v>61</v>
      </c>
      <c r="B86" s="98">
        <v>1</v>
      </c>
      <c r="C86" s="100"/>
      <c r="D86" s="294"/>
      <c r="E86" s="294"/>
      <c r="F86" s="294"/>
    </row>
    <row r="87" spans="1:6" ht="12.75" customHeight="1">
      <c r="A87" s="98" t="s">
        <v>62</v>
      </c>
      <c r="B87" s="98"/>
      <c r="C87" s="100"/>
      <c r="D87" s="294"/>
      <c r="E87" s="294"/>
      <c r="F87" s="294"/>
    </row>
    <row r="88" spans="1:6">
      <c r="A88" s="100"/>
      <c r="B88" s="100"/>
      <c r="C88" s="100"/>
      <c r="D88" s="238"/>
      <c r="E88" s="238"/>
      <c r="F88" s="238"/>
    </row>
    <row r="89" spans="1:6">
      <c r="A89" s="72" t="s">
        <v>102</v>
      </c>
      <c r="B89" s="21"/>
      <c r="C89" s="100"/>
      <c r="D89" s="238"/>
      <c r="E89" s="238"/>
      <c r="F89" s="238"/>
    </row>
    <row r="90" spans="1:6" ht="25.5">
      <c r="A90" s="21" t="s">
        <v>77</v>
      </c>
      <c r="B90" s="21"/>
      <c r="C90" s="100"/>
      <c r="D90" s="238"/>
      <c r="E90" s="238"/>
      <c r="F90" s="238"/>
    </row>
    <row r="91" spans="1:6">
      <c r="A91" s="73" t="s">
        <v>493</v>
      </c>
      <c r="B91" s="98">
        <v>1</v>
      </c>
      <c r="C91" s="100"/>
      <c r="D91" s="238"/>
      <c r="E91" s="238"/>
      <c r="F91" s="238"/>
    </row>
    <row r="92" spans="1:6">
      <c r="A92" s="98" t="s">
        <v>79</v>
      </c>
      <c r="B92" s="98"/>
      <c r="C92" s="100"/>
      <c r="D92" s="238"/>
      <c r="E92" s="238"/>
      <c r="F92" s="238"/>
    </row>
    <row r="93" spans="1:6">
      <c r="A93" s="73" t="s">
        <v>494</v>
      </c>
      <c r="B93" s="98"/>
      <c r="C93" s="100"/>
      <c r="D93" s="238"/>
      <c r="E93" s="238"/>
      <c r="F93" s="238"/>
    </row>
    <row r="94" spans="1:6">
      <c r="A94" s="98" t="s">
        <v>152</v>
      </c>
      <c r="B94" s="98"/>
      <c r="C94" s="100"/>
      <c r="D94" s="238"/>
      <c r="E94" s="238"/>
      <c r="F94" s="238"/>
    </row>
    <row r="95" spans="1:6">
      <c r="A95" s="98" t="s">
        <v>78</v>
      </c>
      <c r="B95" s="98"/>
      <c r="C95" s="100"/>
      <c r="D95" s="238"/>
      <c r="E95" s="238"/>
      <c r="F95" s="238"/>
    </row>
    <row r="96" spans="1:6">
      <c r="A96" s="100"/>
      <c r="B96" s="100"/>
      <c r="C96" s="100"/>
      <c r="D96" s="238"/>
      <c r="E96" s="238"/>
      <c r="F96" s="238"/>
    </row>
    <row r="97" spans="1:6" ht="15" thickBot="1">
      <c r="A97" s="102" t="str">
        <f>'SR Area C'!A31:D31</f>
        <v>C.1.1.3 Cancellazioni d’ufficio al RI/REA/AA</v>
      </c>
      <c r="B97" s="91"/>
      <c r="C97" s="91"/>
      <c r="D97" s="91"/>
      <c r="E97" s="91"/>
      <c r="F97" s="91"/>
    </row>
    <row r="98" spans="1:6" ht="12.75" customHeight="1">
      <c r="A98" s="341" t="s">
        <v>426</v>
      </c>
      <c r="B98" s="342"/>
      <c r="C98" s="92"/>
      <c r="D98" s="345" t="s">
        <v>427</v>
      </c>
      <c r="E98" s="342"/>
      <c r="F98" s="92"/>
    </row>
    <row r="99" spans="1:6" ht="13.5" thickBot="1">
      <c r="A99" s="343"/>
      <c r="B99" s="344"/>
      <c r="C99" s="93"/>
      <c r="D99" s="344"/>
      <c r="E99" s="344"/>
      <c r="F99" s="93"/>
    </row>
    <row r="100" spans="1:6">
      <c r="A100" s="71" t="s">
        <v>42</v>
      </c>
      <c r="B100" s="94"/>
      <c r="C100" s="95"/>
      <c r="D100" s="72" t="s">
        <v>50</v>
      </c>
      <c r="E100" s="94"/>
      <c r="F100" s="95"/>
    </row>
    <row r="101" spans="1:6" ht="28.5" customHeight="1">
      <c r="A101" s="19" t="s">
        <v>49</v>
      </c>
      <c r="B101" s="94"/>
      <c r="C101" s="95"/>
      <c r="D101" s="96" t="s">
        <v>51</v>
      </c>
      <c r="E101" s="94"/>
      <c r="F101" s="95"/>
    </row>
    <row r="102" spans="1:6">
      <c r="A102" s="97" t="s">
        <v>43</v>
      </c>
      <c r="B102" s="98">
        <v>1</v>
      </c>
      <c r="C102" s="95"/>
      <c r="D102" s="98" t="s">
        <v>52</v>
      </c>
      <c r="E102" s="98"/>
      <c r="F102" s="95"/>
    </row>
    <row r="103" spans="1:6">
      <c r="A103" s="97" t="s">
        <v>44</v>
      </c>
      <c r="B103" s="98"/>
      <c r="C103" s="95"/>
      <c r="D103" s="98" t="s">
        <v>53</v>
      </c>
      <c r="E103" s="98"/>
      <c r="F103" s="95"/>
    </row>
    <row r="104" spans="1:6">
      <c r="A104" s="97" t="s">
        <v>45</v>
      </c>
      <c r="B104" s="98"/>
      <c r="C104" s="95"/>
      <c r="D104" s="98" t="s">
        <v>54</v>
      </c>
      <c r="E104" s="98"/>
      <c r="F104" s="95"/>
    </row>
    <row r="105" spans="1:6" ht="25.5">
      <c r="A105" s="97" t="s">
        <v>47</v>
      </c>
      <c r="B105" s="98"/>
      <c r="C105" s="95"/>
      <c r="D105" s="98" t="s">
        <v>55</v>
      </c>
      <c r="E105" s="98">
        <v>4</v>
      </c>
      <c r="F105" s="95"/>
    </row>
    <row r="106" spans="1:6">
      <c r="A106" s="97" t="s">
        <v>46</v>
      </c>
      <c r="B106" s="98"/>
      <c r="C106" s="95"/>
      <c r="D106" s="98" t="s">
        <v>56</v>
      </c>
      <c r="E106" s="98"/>
      <c r="F106" s="95"/>
    </row>
    <row r="107" spans="1:6">
      <c r="A107" s="99"/>
      <c r="B107" s="100"/>
      <c r="C107" s="100"/>
      <c r="D107" s="100"/>
      <c r="E107" s="100"/>
      <c r="F107" s="100"/>
    </row>
    <row r="108" spans="1:6">
      <c r="A108" s="72" t="s">
        <v>57</v>
      </c>
      <c r="B108" s="94"/>
      <c r="C108" s="100"/>
      <c r="D108" s="72" t="s">
        <v>58</v>
      </c>
      <c r="E108" s="94"/>
      <c r="F108" s="100"/>
    </row>
    <row r="109" spans="1:6" ht="63.75">
      <c r="A109" s="21" t="s">
        <v>59</v>
      </c>
      <c r="B109" s="94"/>
      <c r="C109" s="100"/>
      <c r="D109" s="21" t="s">
        <v>100</v>
      </c>
      <c r="E109" s="94"/>
      <c r="F109" s="100"/>
    </row>
    <row r="110" spans="1:6">
      <c r="A110" s="73"/>
      <c r="B110" s="98"/>
      <c r="C110" s="100"/>
      <c r="D110" s="98" t="s">
        <v>61</v>
      </c>
      <c r="E110" s="98">
        <v>1</v>
      </c>
      <c r="F110" s="100"/>
    </row>
    <row r="111" spans="1:6">
      <c r="A111" s="73"/>
      <c r="B111" s="98"/>
      <c r="C111" s="100"/>
      <c r="D111" s="73"/>
      <c r="E111" s="98">
        <v>5</v>
      </c>
      <c r="F111" s="100"/>
    </row>
    <row r="112" spans="1:6">
      <c r="A112" s="73"/>
      <c r="B112" s="98"/>
      <c r="C112" s="100"/>
      <c r="D112" s="98"/>
      <c r="E112" s="98"/>
      <c r="F112" s="100"/>
    </row>
    <row r="113" spans="1:6" ht="51" customHeight="1">
      <c r="A113" s="73"/>
      <c r="B113" s="98"/>
      <c r="C113" s="100"/>
      <c r="D113" s="98"/>
      <c r="E113" s="98"/>
      <c r="F113" s="100"/>
    </row>
    <row r="114" spans="1:6">
      <c r="A114" s="98" t="s">
        <v>60</v>
      </c>
      <c r="B114" s="98">
        <v>5</v>
      </c>
      <c r="C114" s="100"/>
      <c r="E114" s="98"/>
      <c r="F114" s="100"/>
    </row>
    <row r="115" spans="1:6">
      <c r="A115" s="100"/>
      <c r="B115" s="100"/>
      <c r="C115" s="100"/>
      <c r="D115" s="100"/>
      <c r="E115" s="100"/>
      <c r="F115" s="100"/>
    </row>
    <row r="116" spans="1:6">
      <c r="A116" s="72" t="s">
        <v>63</v>
      </c>
      <c r="B116" s="94"/>
      <c r="C116" s="100"/>
      <c r="D116" s="72" t="s">
        <v>64</v>
      </c>
      <c r="E116" s="94"/>
      <c r="F116" s="100"/>
    </row>
    <row r="117" spans="1:6" ht="38.25">
      <c r="A117" s="21" t="s">
        <v>65</v>
      </c>
      <c r="B117" s="94"/>
      <c r="C117" s="100"/>
      <c r="D117" s="21" t="s">
        <v>514</v>
      </c>
      <c r="E117" s="94"/>
      <c r="F117" s="100"/>
    </row>
    <row r="118" spans="1:6">
      <c r="A118" s="98" t="s">
        <v>66</v>
      </c>
      <c r="B118" s="98">
        <v>1</v>
      </c>
      <c r="C118" s="100"/>
      <c r="D118" s="98" t="s">
        <v>61</v>
      </c>
      <c r="E118" s="98">
        <v>1</v>
      </c>
      <c r="F118" s="100"/>
    </row>
    <row r="119" spans="1:6">
      <c r="A119" s="239" t="s">
        <v>488</v>
      </c>
      <c r="B119" s="98"/>
      <c r="C119" s="100"/>
      <c r="D119" s="267" t="s">
        <v>515</v>
      </c>
      <c r="E119" s="98"/>
      <c r="F119" s="100"/>
    </row>
    <row r="120" spans="1:6">
      <c r="A120" s="98" t="s">
        <v>150</v>
      </c>
      <c r="B120" s="98"/>
      <c r="C120" s="100"/>
      <c r="D120" s="267" t="s">
        <v>518</v>
      </c>
      <c r="E120" s="98"/>
      <c r="F120" s="100"/>
    </row>
    <row r="121" spans="1:6">
      <c r="A121" s="239" t="s">
        <v>489</v>
      </c>
      <c r="B121" s="98"/>
      <c r="C121" s="100"/>
      <c r="D121" s="267" t="s">
        <v>517</v>
      </c>
      <c r="E121" s="98"/>
      <c r="F121" s="100"/>
    </row>
    <row r="122" spans="1:6">
      <c r="A122" s="98" t="s">
        <v>151</v>
      </c>
      <c r="B122" s="98"/>
      <c r="C122" s="100"/>
      <c r="D122" s="267" t="s">
        <v>516</v>
      </c>
      <c r="E122" s="101"/>
      <c r="F122" s="100"/>
    </row>
    <row r="123" spans="1:6">
      <c r="A123" s="100"/>
      <c r="B123" s="100"/>
      <c r="C123" s="100"/>
      <c r="D123" s="100"/>
      <c r="E123" s="100"/>
      <c r="F123" s="100"/>
    </row>
    <row r="124" spans="1:6">
      <c r="A124" s="72" t="s">
        <v>67</v>
      </c>
      <c r="B124" s="94"/>
      <c r="C124" s="100"/>
      <c r="D124" s="72" t="s">
        <v>68</v>
      </c>
      <c r="E124" s="94"/>
      <c r="F124" s="100"/>
    </row>
    <row r="125" spans="1:6" ht="52.5" customHeight="1">
      <c r="A125" s="21" t="s">
        <v>69</v>
      </c>
      <c r="B125" s="94"/>
      <c r="C125" s="100"/>
      <c r="D125" s="21" t="s">
        <v>72</v>
      </c>
      <c r="E125" s="94"/>
      <c r="F125" s="100"/>
    </row>
    <row r="126" spans="1:6">
      <c r="A126" s="98" t="s">
        <v>70</v>
      </c>
      <c r="B126" s="98"/>
      <c r="C126" s="100"/>
      <c r="D126" s="98" t="s">
        <v>73</v>
      </c>
      <c r="E126" s="98"/>
      <c r="F126" s="100"/>
    </row>
    <row r="127" spans="1:6" ht="25.5">
      <c r="A127" s="240" t="s">
        <v>490</v>
      </c>
      <c r="B127" s="98"/>
      <c r="C127" s="100"/>
      <c r="D127" s="98" t="s">
        <v>74</v>
      </c>
      <c r="E127" s="98">
        <v>2</v>
      </c>
      <c r="F127" s="100"/>
    </row>
    <row r="128" spans="1:6" ht="25.5">
      <c r="A128" s="240" t="s">
        <v>491</v>
      </c>
      <c r="B128" s="98">
        <v>3</v>
      </c>
      <c r="C128" s="100"/>
      <c r="D128" s="240" t="s">
        <v>511</v>
      </c>
      <c r="E128" s="98"/>
      <c r="F128" s="100"/>
    </row>
    <row r="129" spans="1:6" ht="25.5">
      <c r="A129" s="241" t="s">
        <v>492</v>
      </c>
      <c r="B129" s="98"/>
      <c r="C129" s="100"/>
      <c r="D129" s="267" t="s">
        <v>512</v>
      </c>
      <c r="E129" s="98"/>
      <c r="F129" s="100"/>
    </row>
    <row r="130" spans="1:6" ht="25.5">
      <c r="A130" s="104" t="s">
        <v>71</v>
      </c>
      <c r="B130" s="98"/>
      <c r="C130" s="100"/>
      <c r="D130" s="267" t="s">
        <v>513</v>
      </c>
      <c r="E130" s="98"/>
      <c r="F130" s="100"/>
    </row>
    <row r="131" spans="1:6">
      <c r="A131" s="100"/>
      <c r="B131" s="100"/>
      <c r="C131" s="100"/>
      <c r="D131" s="100"/>
      <c r="E131" s="100"/>
      <c r="F131" s="100"/>
    </row>
    <row r="132" spans="1:6">
      <c r="A132" s="72" t="s">
        <v>75</v>
      </c>
      <c r="B132" s="94"/>
      <c r="C132" s="100"/>
      <c r="D132" s="294"/>
      <c r="E132" s="294"/>
      <c r="F132" s="294"/>
    </row>
    <row r="133" spans="1:6" ht="51">
      <c r="A133" s="21" t="s">
        <v>76</v>
      </c>
      <c r="B133" s="94"/>
      <c r="C133" s="100"/>
      <c r="D133" s="294"/>
      <c r="E133" s="294"/>
      <c r="F133" s="294"/>
    </row>
    <row r="134" spans="1:6">
      <c r="A134" s="98" t="s">
        <v>61</v>
      </c>
      <c r="B134" s="98">
        <v>1</v>
      </c>
      <c r="C134" s="100"/>
      <c r="D134" s="294"/>
      <c r="E134" s="294"/>
      <c r="F134" s="294"/>
    </row>
    <row r="135" spans="1:6">
      <c r="A135" s="98" t="s">
        <v>62</v>
      </c>
      <c r="B135" s="98"/>
      <c r="C135" s="100"/>
      <c r="D135" s="294"/>
      <c r="E135" s="294"/>
      <c r="F135" s="294"/>
    </row>
    <row r="136" spans="1:6">
      <c r="A136" s="100"/>
      <c r="B136" s="100"/>
      <c r="C136" s="100"/>
      <c r="D136" s="238"/>
      <c r="E136" s="238"/>
      <c r="F136" s="238"/>
    </row>
    <row r="137" spans="1:6">
      <c r="A137" s="72" t="s">
        <v>102</v>
      </c>
      <c r="B137" s="21"/>
      <c r="C137" s="100"/>
      <c r="D137" s="238"/>
      <c r="E137" s="238"/>
      <c r="F137" s="238"/>
    </row>
    <row r="138" spans="1:6" ht="25.5">
      <c r="A138" s="21" t="s">
        <v>77</v>
      </c>
      <c r="B138" s="21"/>
      <c r="C138" s="100"/>
      <c r="D138" s="238"/>
      <c r="E138" s="238"/>
      <c r="F138" s="238"/>
    </row>
    <row r="139" spans="1:6">
      <c r="A139" s="73" t="s">
        <v>493</v>
      </c>
      <c r="B139" s="98">
        <v>1</v>
      </c>
      <c r="C139" s="100"/>
      <c r="D139" s="238"/>
      <c r="E139" s="238"/>
      <c r="F139" s="238"/>
    </row>
    <row r="140" spans="1:6">
      <c r="A140" s="98" t="s">
        <v>79</v>
      </c>
      <c r="B140" s="98"/>
      <c r="C140" s="100"/>
      <c r="D140" s="238"/>
      <c r="E140" s="238"/>
      <c r="F140" s="238"/>
    </row>
    <row r="141" spans="1:6">
      <c r="A141" s="73" t="s">
        <v>494</v>
      </c>
      <c r="B141" s="98"/>
      <c r="C141" s="100"/>
      <c r="D141" s="238"/>
      <c r="E141" s="238"/>
      <c r="F141" s="238"/>
    </row>
    <row r="142" spans="1:6">
      <c r="A142" s="98" t="s">
        <v>152</v>
      </c>
      <c r="B142" s="98"/>
      <c r="C142" s="100"/>
      <c r="D142" s="238"/>
      <c r="E142" s="238"/>
      <c r="F142" s="238"/>
    </row>
    <row r="143" spans="1:6">
      <c r="A143" s="98" t="s">
        <v>78</v>
      </c>
      <c r="B143" s="98"/>
      <c r="C143" s="100"/>
      <c r="D143" s="238"/>
      <c r="E143" s="238"/>
      <c r="F143" s="238"/>
    </row>
    <row r="144" spans="1:6">
      <c r="A144" s="100"/>
      <c r="B144" s="100"/>
      <c r="C144" s="100"/>
      <c r="D144" s="238"/>
      <c r="E144" s="238"/>
      <c r="F144" s="238"/>
    </row>
    <row r="145" spans="1:6" ht="14.25">
      <c r="A145" s="102" t="str">
        <f>'SR Area C'!A45:D45</f>
        <v>C.1.1.4 Accertamento violazioni amministrative (RI, REA, AA)</v>
      </c>
      <c r="B145" s="91"/>
      <c r="C145" s="91"/>
      <c r="D145" s="91"/>
      <c r="E145" s="91"/>
      <c r="F145" s="91"/>
    </row>
    <row r="146" spans="1:6" ht="13.5" thickBot="1">
      <c r="A146" s="99"/>
      <c r="B146" s="100"/>
      <c r="C146" s="100"/>
      <c r="D146" s="100"/>
      <c r="E146" s="100"/>
      <c r="F146" s="100"/>
    </row>
    <row r="147" spans="1:6">
      <c r="A147" s="341" t="s">
        <v>426</v>
      </c>
      <c r="B147" s="342"/>
      <c r="C147" s="92"/>
      <c r="D147" s="345" t="s">
        <v>427</v>
      </c>
      <c r="E147" s="342"/>
      <c r="F147" s="92"/>
    </row>
    <row r="148" spans="1:6" ht="13.5" thickBot="1">
      <c r="A148" s="343"/>
      <c r="B148" s="344"/>
      <c r="C148" s="93"/>
      <c r="D148" s="344"/>
      <c r="E148" s="344"/>
      <c r="F148" s="93"/>
    </row>
    <row r="149" spans="1:6">
      <c r="A149" s="71" t="s">
        <v>42</v>
      </c>
      <c r="B149" s="94"/>
      <c r="C149" s="95"/>
      <c r="D149" s="72" t="s">
        <v>50</v>
      </c>
      <c r="E149" s="94"/>
      <c r="F149" s="95"/>
    </row>
    <row r="150" spans="1:6" ht="76.5">
      <c r="A150" s="19" t="s">
        <v>49</v>
      </c>
      <c r="B150" s="94"/>
      <c r="C150" s="95"/>
      <c r="D150" s="96" t="s">
        <v>51</v>
      </c>
      <c r="E150" s="94"/>
      <c r="F150" s="95"/>
    </row>
    <row r="151" spans="1:6">
      <c r="A151" s="97" t="s">
        <v>43</v>
      </c>
      <c r="B151" s="98">
        <v>1</v>
      </c>
      <c r="C151" s="95"/>
      <c r="D151" s="98" t="s">
        <v>52</v>
      </c>
      <c r="E151" s="98"/>
      <c r="F151" s="95"/>
    </row>
    <row r="152" spans="1:6">
      <c r="A152" s="97" t="s">
        <v>44</v>
      </c>
      <c r="B152" s="98"/>
      <c r="C152" s="95"/>
      <c r="D152" s="98" t="s">
        <v>53</v>
      </c>
      <c r="E152" s="98"/>
      <c r="F152" s="95"/>
    </row>
    <row r="153" spans="1:6">
      <c r="A153" s="97" t="s">
        <v>45</v>
      </c>
      <c r="B153" s="98"/>
      <c r="C153" s="95"/>
      <c r="D153" s="98" t="s">
        <v>54</v>
      </c>
      <c r="E153" s="98">
        <v>3</v>
      </c>
      <c r="F153" s="95"/>
    </row>
    <row r="154" spans="1:6" ht="25.5">
      <c r="A154" s="97" t="s">
        <v>47</v>
      </c>
      <c r="B154" s="98"/>
      <c r="C154" s="95"/>
      <c r="D154" s="98" t="s">
        <v>55</v>
      </c>
      <c r="E154" s="98"/>
      <c r="F154" s="95"/>
    </row>
    <row r="155" spans="1:6">
      <c r="A155" s="97" t="s">
        <v>46</v>
      </c>
      <c r="B155" s="98"/>
      <c r="C155" s="95"/>
      <c r="D155" s="98" t="s">
        <v>56</v>
      </c>
      <c r="E155" s="98"/>
      <c r="F155" s="95"/>
    </row>
    <row r="156" spans="1:6">
      <c r="A156" s="99"/>
      <c r="B156" s="100"/>
      <c r="C156" s="100"/>
      <c r="D156" s="100"/>
      <c r="E156" s="100"/>
      <c r="F156" s="100"/>
    </row>
    <row r="157" spans="1:6">
      <c r="A157" s="72" t="s">
        <v>57</v>
      </c>
      <c r="B157" s="94"/>
      <c r="C157" s="100"/>
      <c r="D157" s="72" t="s">
        <v>58</v>
      </c>
      <c r="E157" s="94"/>
      <c r="F157" s="100"/>
    </row>
    <row r="158" spans="1:6" ht="63.75">
      <c r="A158" s="21" t="s">
        <v>59</v>
      </c>
      <c r="B158" s="94"/>
      <c r="C158" s="100"/>
      <c r="D158" s="21" t="s">
        <v>100</v>
      </c>
      <c r="E158" s="94"/>
      <c r="F158" s="100"/>
    </row>
    <row r="159" spans="1:6">
      <c r="A159" s="73" t="s">
        <v>484</v>
      </c>
      <c r="B159" s="98"/>
      <c r="C159" s="100"/>
      <c r="D159" s="98" t="s">
        <v>61</v>
      </c>
      <c r="E159" s="98">
        <v>1</v>
      </c>
      <c r="F159" s="100"/>
    </row>
    <row r="160" spans="1:6" ht="12.75" customHeight="1">
      <c r="A160" s="73" t="s">
        <v>487</v>
      </c>
      <c r="B160" s="98"/>
      <c r="C160" s="100"/>
      <c r="D160" s="73" t="s">
        <v>495</v>
      </c>
      <c r="E160" s="98"/>
      <c r="F160" s="100"/>
    </row>
    <row r="161" spans="1:6" ht="12.75" customHeight="1">
      <c r="A161" s="73" t="s">
        <v>485</v>
      </c>
      <c r="B161" s="98"/>
      <c r="C161" s="100"/>
      <c r="D161" s="98"/>
      <c r="E161" s="98"/>
      <c r="F161" s="100"/>
    </row>
    <row r="162" spans="1:6">
      <c r="A162" s="73" t="s">
        <v>486</v>
      </c>
      <c r="B162" s="98"/>
      <c r="C162" s="100"/>
      <c r="D162" s="98"/>
      <c r="E162" s="98"/>
      <c r="F162" s="100"/>
    </row>
    <row r="163" spans="1:6">
      <c r="A163" s="98" t="s">
        <v>60</v>
      </c>
      <c r="B163" s="98">
        <v>5</v>
      </c>
      <c r="C163" s="100"/>
      <c r="E163" s="98"/>
      <c r="F163" s="100"/>
    </row>
    <row r="164" spans="1:6">
      <c r="A164" s="100"/>
      <c r="B164" s="100"/>
      <c r="C164" s="100"/>
      <c r="D164" s="100"/>
      <c r="E164" s="100"/>
      <c r="F164" s="100"/>
    </row>
    <row r="165" spans="1:6">
      <c r="A165" s="72" t="s">
        <v>63</v>
      </c>
      <c r="B165" s="94"/>
      <c r="C165" s="100"/>
      <c r="D165" s="72" t="s">
        <v>64</v>
      </c>
      <c r="E165" s="94"/>
      <c r="F165" s="100"/>
    </row>
    <row r="166" spans="1:6" ht="38.25">
      <c r="A166" s="21" t="s">
        <v>65</v>
      </c>
      <c r="B166" s="94"/>
      <c r="C166" s="100"/>
      <c r="D166" s="21" t="s">
        <v>514</v>
      </c>
      <c r="E166" s="94"/>
      <c r="F166" s="100"/>
    </row>
    <row r="167" spans="1:6">
      <c r="A167" s="98" t="s">
        <v>66</v>
      </c>
      <c r="B167" s="98">
        <v>1</v>
      </c>
      <c r="C167" s="100"/>
      <c r="D167" s="98" t="s">
        <v>61</v>
      </c>
      <c r="E167" s="98">
        <v>1</v>
      </c>
      <c r="F167" s="100"/>
    </row>
    <row r="168" spans="1:6">
      <c r="A168" s="239" t="s">
        <v>488</v>
      </c>
      <c r="B168" s="98"/>
      <c r="C168" s="100"/>
      <c r="D168" s="267" t="s">
        <v>515</v>
      </c>
      <c r="E168" s="98"/>
      <c r="F168" s="100"/>
    </row>
    <row r="169" spans="1:6">
      <c r="A169" s="98" t="s">
        <v>150</v>
      </c>
      <c r="B169" s="98"/>
      <c r="C169" s="100"/>
      <c r="D169" s="267" t="s">
        <v>518</v>
      </c>
      <c r="E169" s="98"/>
      <c r="F169" s="100"/>
    </row>
    <row r="170" spans="1:6">
      <c r="A170" s="239" t="s">
        <v>489</v>
      </c>
      <c r="B170" s="98"/>
      <c r="C170" s="100"/>
      <c r="D170" s="267" t="s">
        <v>517</v>
      </c>
      <c r="E170" s="98"/>
      <c r="F170" s="100"/>
    </row>
    <row r="171" spans="1:6">
      <c r="A171" s="98" t="s">
        <v>151</v>
      </c>
      <c r="B171" s="98"/>
      <c r="C171" s="100"/>
      <c r="D171" s="267" t="s">
        <v>516</v>
      </c>
      <c r="E171" s="101"/>
      <c r="F171" s="100"/>
    </row>
    <row r="172" spans="1:6">
      <c r="A172" s="100"/>
      <c r="B172" s="100"/>
      <c r="C172" s="100"/>
      <c r="D172" s="100"/>
      <c r="E172" s="100"/>
      <c r="F172" s="100"/>
    </row>
    <row r="173" spans="1:6">
      <c r="A173" s="72" t="s">
        <v>67</v>
      </c>
      <c r="B173" s="94"/>
      <c r="C173" s="100"/>
      <c r="D173" s="72" t="s">
        <v>68</v>
      </c>
      <c r="E173" s="94"/>
      <c r="F173" s="100"/>
    </row>
    <row r="174" spans="1:6" ht="38.25">
      <c r="A174" s="21" t="s">
        <v>69</v>
      </c>
      <c r="B174" s="94"/>
      <c r="C174" s="100"/>
      <c r="D174" s="21" t="s">
        <v>72</v>
      </c>
      <c r="E174" s="94"/>
      <c r="F174" s="100"/>
    </row>
    <row r="175" spans="1:6">
      <c r="A175" s="98" t="s">
        <v>70</v>
      </c>
      <c r="B175" s="98">
        <v>1</v>
      </c>
      <c r="C175" s="100"/>
      <c r="D175" s="98" t="s">
        <v>73</v>
      </c>
      <c r="E175" s="98">
        <v>1</v>
      </c>
      <c r="F175" s="100"/>
    </row>
    <row r="176" spans="1:6" ht="25.5">
      <c r="A176" s="240" t="s">
        <v>490</v>
      </c>
      <c r="B176" s="98"/>
      <c r="C176" s="100"/>
      <c r="D176" s="98" t="s">
        <v>74</v>
      </c>
      <c r="E176" s="98"/>
      <c r="F176" s="100"/>
    </row>
    <row r="177" spans="1:6" ht="25.5">
      <c r="A177" s="240" t="s">
        <v>491</v>
      </c>
      <c r="B177" s="98"/>
      <c r="C177" s="100"/>
      <c r="D177" s="240" t="s">
        <v>511</v>
      </c>
      <c r="E177" s="98"/>
      <c r="F177" s="100"/>
    </row>
    <row r="178" spans="1:6" ht="25.5">
      <c r="A178" s="241" t="s">
        <v>492</v>
      </c>
      <c r="B178" s="98"/>
      <c r="C178" s="100"/>
      <c r="D178" s="267" t="s">
        <v>512</v>
      </c>
      <c r="E178" s="98"/>
      <c r="F178" s="100"/>
    </row>
    <row r="179" spans="1:6" ht="25.5">
      <c r="A179" s="104" t="s">
        <v>71</v>
      </c>
      <c r="B179" s="98"/>
      <c r="C179" s="100"/>
      <c r="D179" s="267" t="s">
        <v>513</v>
      </c>
      <c r="E179" s="98"/>
      <c r="F179" s="100"/>
    </row>
    <row r="180" spans="1:6">
      <c r="A180" s="100"/>
      <c r="B180" s="100"/>
      <c r="C180" s="100"/>
      <c r="D180" s="100"/>
      <c r="E180" s="100"/>
      <c r="F180" s="100"/>
    </row>
    <row r="181" spans="1:6">
      <c r="A181" s="72" t="s">
        <v>75</v>
      </c>
      <c r="B181" s="94"/>
      <c r="C181" s="100"/>
      <c r="D181" s="294"/>
      <c r="E181" s="294"/>
      <c r="F181" s="294"/>
    </row>
    <row r="182" spans="1:6" ht="51">
      <c r="A182" s="21" t="s">
        <v>76</v>
      </c>
      <c r="B182" s="94"/>
      <c r="C182" s="100"/>
      <c r="D182" s="294"/>
      <c r="E182" s="294"/>
      <c r="F182" s="294"/>
    </row>
    <row r="183" spans="1:6">
      <c r="A183" s="98" t="s">
        <v>61</v>
      </c>
      <c r="B183" s="98">
        <v>1</v>
      </c>
      <c r="C183" s="100"/>
      <c r="D183" s="294"/>
      <c r="E183" s="294"/>
      <c r="F183" s="294"/>
    </row>
    <row r="184" spans="1:6">
      <c r="A184" s="98" t="s">
        <v>62</v>
      </c>
      <c r="B184" s="98"/>
      <c r="C184" s="100"/>
      <c r="D184" s="294"/>
      <c r="E184" s="294"/>
      <c r="F184" s="294"/>
    </row>
    <row r="185" spans="1:6">
      <c r="A185" s="100"/>
      <c r="B185" s="100"/>
      <c r="C185" s="100"/>
      <c r="D185" s="238"/>
      <c r="E185" s="238"/>
      <c r="F185" s="238"/>
    </row>
    <row r="186" spans="1:6">
      <c r="A186" s="72" t="s">
        <v>102</v>
      </c>
      <c r="B186" s="21"/>
      <c r="C186" s="100"/>
      <c r="D186" s="238"/>
      <c r="E186" s="238"/>
      <c r="F186" s="238"/>
    </row>
    <row r="187" spans="1:6" ht="25.5">
      <c r="A187" s="21" t="s">
        <v>77</v>
      </c>
      <c r="B187" s="21"/>
      <c r="C187" s="100"/>
      <c r="D187" s="238"/>
      <c r="E187" s="238"/>
      <c r="F187" s="238"/>
    </row>
    <row r="188" spans="1:6">
      <c r="A188" s="73" t="s">
        <v>493</v>
      </c>
      <c r="B188" s="98"/>
      <c r="C188" s="100"/>
      <c r="D188" s="238"/>
      <c r="E188" s="238"/>
      <c r="F188" s="238"/>
    </row>
    <row r="189" spans="1:6">
      <c r="A189" s="98" t="s">
        <v>79</v>
      </c>
      <c r="B189" s="98">
        <v>2</v>
      </c>
      <c r="C189" s="100"/>
      <c r="D189" s="238"/>
      <c r="E189" s="238"/>
      <c r="F189" s="238"/>
    </row>
    <row r="190" spans="1:6">
      <c r="A190" s="73" t="s">
        <v>494</v>
      </c>
      <c r="B190" s="98"/>
      <c r="C190" s="100"/>
      <c r="D190" s="238"/>
      <c r="E190" s="238"/>
      <c r="F190" s="238"/>
    </row>
    <row r="191" spans="1:6">
      <c r="A191" s="98" t="s">
        <v>152</v>
      </c>
      <c r="B191" s="98"/>
      <c r="C191" s="100"/>
      <c r="D191" s="238"/>
      <c r="E191" s="238"/>
      <c r="F191" s="238"/>
    </row>
    <row r="192" spans="1:6">
      <c r="A192" s="98" t="s">
        <v>78</v>
      </c>
      <c r="B192" s="98"/>
      <c r="C192" s="100"/>
      <c r="D192" s="238"/>
      <c r="E192" s="238"/>
      <c r="F192" s="238"/>
    </row>
    <row r="193" spans="1:6">
      <c r="A193" s="100"/>
      <c r="B193" s="100"/>
      <c r="C193" s="100"/>
      <c r="D193" s="238"/>
      <c r="E193" s="238"/>
      <c r="F193" s="238"/>
    </row>
    <row r="194" spans="1:6" ht="15" thickBot="1">
      <c r="A194" s="102" t="str">
        <f>'SR Area C'!A59:D59</f>
        <v>C.1.1.5 Deposito bilanci ed elenco soci</v>
      </c>
      <c r="B194" s="91"/>
      <c r="C194" s="91"/>
      <c r="D194" s="91"/>
      <c r="E194" s="91"/>
      <c r="F194" s="91"/>
    </row>
    <row r="195" spans="1:6">
      <c r="A195" s="341" t="s">
        <v>426</v>
      </c>
      <c r="B195" s="342"/>
      <c r="C195" s="92"/>
      <c r="D195" s="345" t="s">
        <v>427</v>
      </c>
      <c r="E195" s="342"/>
      <c r="F195" s="92"/>
    </row>
    <row r="196" spans="1:6" ht="13.5" thickBot="1">
      <c r="A196" s="343"/>
      <c r="B196" s="344"/>
      <c r="C196" s="93"/>
      <c r="D196" s="344"/>
      <c r="E196" s="344"/>
      <c r="F196" s="93"/>
    </row>
    <row r="197" spans="1:6">
      <c r="A197" s="71" t="s">
        <v>42</v>
      </c>
      <c r="B197" s="94"/>
      <c r="C197" s="95"/>
      <c r="D197" s="72" t="s">
        <v>50</v>
      </c>
      <c r="E197" s="94"/>
      <c r="F197" s="95"/>
    </row>
    <row r="198" spans="1:6" ht="76.5">
      <c r="A198" s="19" t="s">
        <v>49</v>
      </c>
      <c r="B198" s="94"/>
      <c r="C198" s="95"/>
      <c r="D198" s="96" t="s">
        <v>51</v>
      </c>
      <c r="E198" s="94"/>
      <c r="F198" s="95"/>
    </row>
    <row r="199" spans="1:6">
      <c r="A199" s="97" t="s">
        <v>43</v>
      </c>
      <c r="B199" s="98">
        <v>1</v>
      </c>
      <c r="C199" s="95"/>
      <c r="D199" s="98" t="s">
        <v>52</v>
      </c>
      <c r="E199" s="98"/>
      <c r="F199" s="95"/>
    </row>
    <row r="200" spans="1:6">
      <c r="A200" s="97" t="s">
        <v>44</v>
      </c>
      <c r="B200" s="98"/>
      <c r="C200" s="95"/>
      <c r="D200" s="98" t="s">
        <v>53</v>
      </c>
      <c r="E200" s="98"/>
      <c r="F200" s="95"/>
    </row>
    <row r="201" spans="1:6">
      <c r="A201" s="97" t="s">
        <v>45</v>
      </c>
      <c r="B201" s="98"/>
      <c r="C201" s="95"/>
      <c r="D201" s="98" t="s">
        <v>54</v>
      </c>
      <c r="E201" s="98"/>
      <c r="F201" s="95"/>
    </row>
    <row r="202" spans="1:6" ht="25.5">
      <c r="A202" s="97" t="s">
        <v>47</v>
      </c>
      <c r="B202" s="98"/>
      <c r="C202" s="95"/>
      <c r="D202" s="98" t="s">
        <v>55</v>
      </c>
      <c r="E202" s="98">
        <v>4</v>
      </c>
      <c r="F202" s="95"/>
    </row>
    <row r="203" spans="1:6">
      <c r="A203" s="97" t="s">
        <v>46</v>
      </c>
      <c r="B203" s="98"/>
      <c r="C203" s="95"/>
      <c r="D203" s="98" t="s">
        <v>56</v>
      </c>
      <c r="E203" s="98"/>
      <c r="F203" s="95"/>
    </row>
    <row r="204" spans="1:6">
      <c r="A204" s="99"/>
      <c r="B204" s="100"/>
      <c r="C204" s="100"/>
      <c r="D204" s="100"/>
      <c r="E204" s="100"/>
      <c r="F204" s="100"/>
    </row>
    <row r="205" spans="1:6">
      <c r="A205" s="72" t="s">
        <v>57</v>
      </c>
      <c r="B205" s="94"/>
      <c r="C205" s="100"/>
      <c r="D205" s="72" t="s">
        <v>58</v>
      </c>
      <c r="E205" s="94"/>
      <c r="F205" s="100"/>
    </row>
    <row r="206" spans="1:6" ht="63.75">
      <c r="A206" s="21" t="s">
        <v>59</v>
      </c>
      <c r="B206" s="94"/>
      <c r="C206" s="100"/>
      <c r="D206" s="21" t="s">
        <v>100</v>
      </c>
      <c r="E206" s="94"/>
      <c r="F206" s="100"/>
    </row>
    <row r="207" spans="1:6">
      <c r="A207" s="73" t="s">
        <v>484</v>
      </c>
      <c r="B207" s="98"/>
      <c r="C207" s="100"/>
      <c r="D207" s="98" t="s">
        <v>61</v>
      </c>
      <c r="E207" s="98">
        <v>1</v>
      </c>
      <c r="F207" s="100"/>
    </row>
    <row r="208" spans="1:6">
      <c r="A208" s="73" t="s">
        <v>487</v>
      </c>
      <c r="B208" s="98"/>
      <c r="C208" s="100"/>
      <c r="D208" s="73" t="s">
        <v>495</v>
      </c>
      <c r="E208" s="98"/>
      <c r="F208" s="100"/>
    </row>
    <row r="209" spans="1:6">
      <c r="A209" s="73" t="s">
        <v>485</v>
      </c>
      <c r="B209" s="98"/>
      <c r="C209" s="100"/>
      <c r="D209" s="98"/>
      <c r="E209" s="98"/>
      <c r="F209" s="100"/>
    </row>
    <row r="210" spans="1:6">
      <c r="A210" s="73" t="s">
        <v>486</v>
      </c>
      <c r="B210" s="98"/>
      <c r="C210" s="100"/>
      <c r="D210" s="98"/>
      <c r="E210" s="98"/>
      <c r="F210" s="100"/>
    </row>
    <row r="211" spans="1:6">
      <c r="A211" s="98" t="s">
        <v>60</v>
      </c>
      <c r="B211" s="98">
        <v>5</v>
      </c>
      <c r="C211" s="100"/>
      <c r="E211" s="98"/>
      <c r="F211" s="100"/>
    </row>
    <row r="212" spans="1:6">
      <c r="A212" s="100"/>
      <c r="B212" s="100"/>
      <c r="C212" s="100"/>
      <c r="D212" s="100"/>
      <c r="E212" s="100"/>
      <c r="F212" s="100"/>
    </row>
    <row r="213" spans="1:6">
      <c r="A213" s="72" t="s">
        <v>63</v>
      </c>
      <c r="B213" s="94"/>
      <c r="C213" s="100"/>
      <c r="D213" s="72" t="s">
        <v>64</v>
      </c>
      <c r="E213" s="94"/>
      <c r="F213" s="100"/>
    </row>
    <row r="214" spans="1:6" ht="38.25">
      <c r="A214" s="21" t="s">
        <v>65</v>
      </c>
      <c r="B214" s="94"/>
      <c r="C214" s="100"/>
      <c r="D214" s="21" t="s">
        <v>514</v>
      </c>
      <c r="E214" s="94"/>
      <c r="F214" s="100"/>
    </row>
    <row r="215" spans="1:6">
      <c r="A215" s="98" t="s">
        <v>66</v>
      </c>
      <c r="B215" s="98">
        <v>1</v>
      </c>
      <c r="C215" s="100"/>
      <c r="D215" s="98" t="s">
        <v>61</v>
      </c>
      <c r="E215" s="98">
        <v>1</v>
      </c>
      <c r="F215" s="100"/>
    </row>
    <row r="216" spans="1:6">
      <c r="A216" s="239" t="s">
        <v>488</v>
      </c>
      <c r="B216" s="98"/>
      <c r="C216" s="100"/>
      <c r="D216" s="267" t="s">
        <v>515</v>
      </c>
      <c r="E216" s="98"/>
      <c r="F216" s="100"/>
    </row>
    <row r="217" spans="1:6">
      <c r="A217" s="98" t="s">
        <v>150</v>
      </c>
      <c r="B217" s="98"/>
      <c r="C217" s="100"/>
      <c r="D217" s="267" t="s">
        <v>518</v>
      </c>
      <c r="E217" s="98"/>
      <c r="F217" s="100"/>
    </row>
    <row r="218" spans="1:6">
      <c r="A218" s="239" t="s">
        <v>489</v>
      </c>
      <c r="B218" s="98"/>
      <c r="C218" s="100"/>
      <c r="D218" s="267" t="s">
        <v>517</v>
      </c>
      <c r="E218" s="98"/>
      <c r="F218" s="100"/>
    </row>
    <row r="219" spans="1:6">
      <c r="A219" s="98" t="s">
        <v>151</v>
      </c>
      <c r="B219" s="98"/>
      <c r="C219" s="100"/>
      <c r="D219" s="267" t="s">
        <v>516</v>
      </c>
      <c r="E219" s="101"/>
      <c r="F219" s="100"/>
    </row>
    <row r="220" spans="1:6">
      <c r="A220" s="100"/>
      <c r="B220" s="100"/>
      <c r="C220" s="100"/>
      <c r="D220" s="100"/>
      <c r="E220" s="100"/>
      <c r="F220" s="100"/>
    </row>
    <row r="221" spans="1:6">
      <c r="A221" s="72" t="s">
        <v>67</v>
      </c>
      <c r="B221" s="94"/>
      <c r="C221" s="100"/>
      <c r="D221" s="72" t="s">
        <v>68</v>
      </c>
      <c r="E221" s="94"/>
      <c r="F221" s="100"/>
    </row>
    <row r="222" spans="1:6" ht="38.25">
      <c r="A222" s="21" t="s">
        <v>69</v>
      </c>
      <c r="B222" s="94"/>
      <c r="C222" s="100"/>
      <c r="D222" s="21" t="s">
        <v>72</v>
      </c>
      <c r="E222" s="94"/>
      <c r="F222" s="100"/>
    </row>
    <row r="223" spans="1:6">
      <c r="A223" s="98" t="s">
        <v>70</v>
      </c>
      <c r="B223" s="98"/>
      <c r="C223" s="100"/>
      <c r="D223" s="98" t="s">
        <v>73</v>
      </c>
      <c r="E223" s="98">
        <v>1</v>
      </c>
      <c r="F223" s="100"/>
    </row>
    <row r="224" spans="1:6" ht="25.5">
      <c r="A224" s="240" t="s">
        <v>490</v>
      </c>
      <c r="B224" s="98"/>
      <c r="C224" s="100"/>
      <c r="D224" s="98" t="s">
        <v>74</v>
      </c>
      <c r="E224" s="98"/>
      <c r="F224" s="100"/>
    </row>
    <row r="225" spans="1:6" ht="25.5">
      <c r="A225" s="240" t="s">
        <v>491</v>
      </c>
      <c r="B225" s="98">
        <v>3</v>
      </c>
      <c r="C225" s="100"/>
      <c r="D225" s="240" t="s">
        <v>511</v>
      </c>
      <c r="E225" s="98"/>
      <c r="F225" s="100"/>
    </row>
    <row r="226" spans="1:6" ht="25.5">
      <c r="A226" s="241" t="s">
        <v>492</v>
      </c>
      <c r="B226" s="98"/>
      <c r="C226" s="100"/>
      <c r="D226" s="267" t="s">
        <v>512</v>
      </c>
      <c r="E226" s="98"/>
      <c r="F226" s="100"/>
    </row>
    <row r="227" spans="1:6" ht="25.5">
      <c r="A227" s="104" t="s">
        <v>71</v>
      </c>
      <c r="B227" s="98"/>
      <c r="C227" s="100"/>
      <c r="D227" s="267" t="s">
        <v>513</v>
      </c>
      <c r="E227" s="98"/>
      <c r="F227" s="100"/>
    </row>
    <row r="228" spans="1:6">
      <c r="A228" s="100"/>
      <c r="B228" s="100"/>
      <c r="C228" s="100"/>
      <c r="D228" s="100"/>
      <c r="E228" s="100"/>
      <c r="F228" s="100"/>
    </row>
    <row r="229" spans="1:6">
      <c r="A229" s="72" t="s">
        <v>75</v>
      </c>
      <c r="B229" s="94"/>
      <c r="C229" s="100"/>
      <c r="D229" s="294"/>
      <c r="E229" s="294"/>
      <c r="F229" s="294"/>
    </row>
    <row r="230" spans="1:6" ht="51">
      <c r="A230" s="21" t="s">
        <v>76</v>
      </c>
      <c r="B230" s="94"/>
      <c r="C230" s="100"/>
      <c r="D230" s="294"/>
      <c r="E230" s="294"/>
      <c r="F230" s="294"/>
    </row>
    <row r="231" spans="1:6">
      <c r="A231" s="98" t="s">
        <v>61</v>
      </c>
      <c r="B231" s="98">
        <v>1</v>
      </c>
      <c r="C231" s="100"/>
      <c r="D231" s="294"/>
      <c r="E231" s="294"/>
      <c r="F231" s="294"/>
    </row>
    <row r="232" spans="1:6">
      <c r="A232" s="98" t="s">
        <v>62</v>
      </c>
      <c r="B232" s="98"/>
      <c r="C232" s="100"/>
      <c r="D232" s="294"/>
      <c r="E232" s="294"/>
      <c r="F232" s="294"/>
    </row>
    <row r="233" spans="1:6">
      <c r="A233" s="100"/>
      <c r="B233" s="100"/>
      <c r="C233" s="100"/>
      <c r="D233" s="238"/>
      <c r="E233" s="238"/>
      <c r="F233" s="238"/>
    </row>
    <row r="234" spans="1:6">
      <c r="A234" s="72" t="s">
        <v>102</v>
      </c>
      <c r="B234" s="21"/>
      <c r="C234" s="100"/>
      <c r="D234" s="238"/>
      <c r="E234" s="238"/>
      <c r="F234" s="238"/>
    </row>
    <row r="235" spans="1:6" ht="25.5">
      <c r="A235" s="21" t="s">
        <v>77</v>
      </c>
      <c r="B235" s="21"/>
      <c r="C235" s="100"/>
      <c r="D235" s="238"/>
      <c r="E235" s="238"/>
      <c r="F235" s="238"/>
    </row>
    <row r="236" spans="1:6">
      <c r="A236" s="73" t="s">
        <v>493</v>
      </c>
      <c r="B236" s="98"/>
      <c r="C236" s="100"/>
      <c r="D236" s="238"/>
      <c r="E236" s="238"/>
      <c r="F236" s="238"/>
    </row>
    <row r="237" spans="1:6">
      <c r="A237" s="98" t="s">
        <v>79</v>
      </c>
      <c r="B237" s="98">
        <v>2</v>
      </c>
      <c r="C237" s="100"/>
      <c r="D237" s="238"/>
      <c r="E237" s="238"/>
      <c r="F237" s="238"/>
    </row>
    <row r="238" spans="1:6">
      <c r="A238" s="73" t="s">
        <v>494</v>
      </c>
      <c r="B238" s="98"/>
      <c r="C238" s="100"/>
      <c r="D238" s="238"/>
      <c r="E238" s="238"/>
      <c r="F238" s="238"/>
    </row>
    <row r="239" spans="1:6">
      <c r="A239" s="98" t="s">
        <v>152</v>
      </c>
      <c r="B239" s="98"/>
      <c r="C239" s="100"/>
      <c r="D239" s="238"/>
      <c r="E239" s="238"/>
      <c r="F239" s="238"/>
    </row>
    <row r="240" spans="1:6">
      <c r="A240" s="98" t="s">
        <v>78</v>
      </c>
      <c r="B240" s="98"/>
      <c r="C240" s="100"/>
      <c r="D240" s="238"/>
      <c r="E240" s="238"/>
      <c r="F240" s="238"/>
    </row>
    <row r="241" spans="1:6">
      <c r="A241" s="100"/>
      <c r="B241" s="100"/>
      <c r="C241" s="100"/>
      <c r="D241" s="238"/>
      <c r="E241" s="238"/>
      <c r="F241" s="238"/>
    </row>
    <row r="242" spans="1:6" ht="15" thickBot="1">
      <c r="A242" s="102" t="str">
        <f>'SR Area C'!A73:D73</f>
        <v>C.1.1.6 Attività di sportello (front office)</v>
      </c>
      <c r="B242" s="91"/>
      <c r="C242" s="91"/>
      <c r="D242" s="91"/>
      <c r="E242" s="91"/>
      <c r="F242" s="91"/>
    </row>
    <row r="243" spans="1:6">
      <c r="A243" s="341" t="s">
        <v>426</v>
      </c>
      <c r="B243" s="342"/>
      <c r="C243" s="92"/>
      <c r="D243" s="345" t="s">
        <v>427</v>
      </c>
      <c r="E243" s="342"/>
      <c r="F243" s="92"/>
    </row>
    <row r="244" spans="1:6" ht="13.5" thickBot="1">
      <c r="A244" s="343"/>
      <c r="B244" s="344"/>
      <c r="C244" s="93"/>
      <c r="D244" s="344"/>
      <c r="E244" s="344"/>
      <c r="F244" s="93"/>
    </row>
    <row r="245" spans="1:6">
      <c r="A245" s="71" t="s">
        <v>42</v>
      </c>
      <c r="B245" s="94"/>
      <c r="C245" s="95"/>
      <c r="D245" s="72" t="s">
        <v>50</v>
      </c>
      <c r="E245" s="94"/>
      <c r="F245" s="95"/>
    </row>
    <row r="246" spans="1:6" ht="76.5">
      <c r="A246" s="19" t="s">
        <v>49</v>
      </c>
      <c r="B246" s="94"/>
      <c r="C246" s="95"/>
      <c r="D246" s="96" t="s">
        <v>51</v>
      </c>
      <c r="E246" s="94"/>
      <c r="F246" s="95"/>
    </row>
    <row r="247" spans="1:6">
      <c r="A247" s="97" t="s">
        <v>43</v>
      </c>
      <c r="B247" s="98"/>
      <c r="C247" s="95"/>
      <c r="D247" s="98" t="s">
        <v>52</v>
      </c>
      <c r="E247" s="98">
        <v>1</v>
      </c>
      <c r="F247" s="95"/>
    </row>
    <row r="248" spans="1:6">
      <c r="A248" s="97" t="s">
        <v>44</v>
      </c>
      <c r="B248" s="98">
        <v>2</v>
      </c>
      <c r="C248" s="95"/>
      <c r="D248" s="98" t="s">
        <v>53</v>
      </c>
      <c r="E248" s="98"/>
      <c r="F248" s="95"/>
    </row>
    <row r="249" spans="1:6">
      <c r="A249" s="97" t="s">
        <v>45</v>
      </c>
      <c r="B249" s="98"/>
      <c r="C249" s="95"/>
      <c r="D249" s="98" t="s">
        <v>54</v>
      </c>
      <c r="E249" s="98"/>
      <c r="F249" s="95"/>
    </row>
    <row r="250" spans="1:6" ht="25.5">
      <c r="A250" s="97" t="s">
        <v>47</v>
      </c>
      <c r="B250" s="98"/>
      <c r="C250" s="95"/>
      <c r="D250" s="98" t="s">
        <v>55</v>
      </c>
      <c r="E250" s="98"/>
      <c r="F250" s="95"/>
    </row>
    <row r="251" spans="1:6">
      <c r="A251" s="97" t="s">
        <v>46</v>
      </c>
      <c r="B251" s="98"/>
      <c r="C251" s="95"/>
      <c r="D251" s="98" t="s">
        <v>56</v>
      </c>
      <c r="E251" s="98"/>
      <c r="F251" s="95"/>
    </row>
    <row r="252" spans="1:6">
      <c r="A252" s="99"/>
      <c r="B252" s="100"/>
      <c r="C252" s="100"/>
      <c r="D252" s="100"/>
      <c r="E252" s="100"/>
      <c r="F252" s="100"/>
    </row>
    <row r="253" spans="1:6">
      <c r="A253" s="72" t="s">
        <v>57</v>
      </c>
      <c r="B253" s="94"/>
      <c r="C253" s="100"/>
      <c r="D253" s="72" t="s">
        <v>58</v>
      </c>
      <c r="E253" s="94"/>
      <c r="F253" s="100"/>
    </row>
    <row r="254" spans="1:6" ht="63.75">
      <c r="A254" s="21" t="s">
        <v>59</v>
      </c>
      <c r="B254" s="94"/>
      <c r="C254" s="100"/>
      <c r="D254" s="21" t="s">
        <v>100</v>
      </c>
      <c r="E254" s="94"/>
      <c r="F254" s="100"/>
    </row>
    <row r="255" spans="1:6">
      <c r="A255" s="73" t="s">
        <v>484</v>
      </c>
      <c r="B255" s="98"/>
      <c r="C255" s="100"/>
      <c r="D255" s="98" t="s">
        <v>61</v>
      </c>
      <c r="E255" s="98">
        <v>1</v>
      </c>
      <c r="F255" s="100"/>
    </row>
    <row r="256" spans="1:6">
      <c r="A256" s="73" t="s">
        <v>487</v>
      </c>
      <c r="B256" s="98"/>
      <c r="C256" s="100"/>
      <c r="D256" s="73" t="s">
        <v>495</v>
      </c>
      <c r="E256" s="98"/>
      <c r="F256" s="100"/>
    </row>
    <row r="257" spans="1:6">
      <c r="A257" s="73" t="s">
        <v>485</v>
      </c>
      <c r="B257" s="98"/>
      <c r="C257" s="100"/>
      <c r="D257" s="98"/>
      <c r="E257" s="98"/>
      <c r="F257" s="100"/>
    </row>
    <row r="258" spans="1:6">
      <c r="A258" s="73" t="s">
        <v>486</v>
      </c>
      <c r="B258" s="98"/>
      <c r="C258" s="100"/>
      <c r="D258" s="98"/>
      <c r="E258" s="98"/>
      <c r="F258" s="100"/>
    </row>
    <row r="259" spans="1:6">
      <c r="A259" s="98" t="s">
        <v>60</v>
      </c>
      <c r="B259" s="98">
        <v>5</v>
      </c>
      <c r="C259" s="100"/>
      <c r="E259" s="98"/>
      <c r="F259" s="100"/>
    </row>
    <row r="260" spans="1:6">
      <c r="A260" s="100"/>
      <c r="B260" s="100"/>
      <c r="C260" s="100"/>
      <c r="D260" s="100"/>
      <c r="E260" s="100"/>
      <c r="F260" s="100"/>
    </row>
    <row r="261" spans="1:6">
      <c r="A261" s="72" t="s">
        <v>63</v>
      </c>
      <c r="B261" s="94"/>
      <c r="C261" s="100"/>
      <c r="D261" s="72" t="s">
        <v>64</v>
      </c>
      <c r="E261" s="94"/>
      <c r="F261" s="100"/>
    </row>
    <row r="262" spans="1:6" ht="38.25">
      <c r="A262" s="21" t="s">
        <v>65</v>
      </c>
      <c r="B262" s="94"/>
      <c r="C262" s="100"/>
      <c r="D262" s="21" t="s">
        <v>514</v>
      </c>
      <c r="E262" s="94"/>
      <c r="F262" s="100"/>
    </row>
    <row r="263" spans="1:6">
      <c r="A263" s="98" t="s">
        <v>66</v>
      </c>
      <c r="B263" s="98">
        <v>1</v>
      </c>
      <c r="C263" s="100"/>
      <c r="D263" s="98" t="s">
        <v>61</v>
      </c>
      <c r="E263" s="98">
        <v>1</v>
      </c>
      <c r="F263" s="100"/>
    </row>
    <row r="264" spans="1:6">
      <c r="A264" s="239" t="s">
        <v>488</v>
      </c>
      <c r="B264" s="98"/>
      <c r="C264" s="100"/>
      <c r="D264" s="267" t="s">
        <v>515</v>
      </c>
      <c r="E264" s="98"/>
      <c r="F264" s="100"/>
    </row>
    <row r="265" spans="1:6">
      <c r="A265" s="98" t="s">
        <v>150</v>
      </c>
      <c r="B265" s="98"/>
      <c r="C265" s="100"/>
      <c r="D265" s="267" t="s">
        <v>518</v>
      </c>
      <c r="E265" s="98"/>
      <c r="F265" s="100"/>
    </row>
    <row r="266" spans="1:6">
      <c r="A266" s="239" t="s">
        <v>489</v>
      </c>
      <c r="B266" s="98"/>
      <c r="C266" s="100"/>
      <c r="D266" s="267" t="s">
        <v>517</v>
      </c>
      <c r="E266" s="98"/>
      <c r="F266" s="100"/>
    </row>
    <row r="267" spans="1:6">
      <c r="A267" s="98" t="s">
        <v>151</v>
      </c>
      <c r="B267" s="98"/>
      <c r="C267" s="100"/>
      <c r="D267" s="267" t="s">
        <v>516</v>
      </c>
      <c r="E267" s="101"/>
      <c r="F267" s="100"/>
    </row>
    <row r="268" spans="1:6">
      <c r="A268" s="100"/>
      <c r="B268" s="100"/>
      <c r="C268" s="100"/>
      <c r="D268" s="100"/>
      <c r="E268" s="100"/>
      <c r="F268" s="100"/>
    </row>
    <row r="269" spans="1:6">
      <c r="A269" s="72" t="s">
        <v>67</v>
      </c>
      <c r="B269" s="94"/>
      <c r="C269" s="100"/>
      <c r="D269" s="72" t="s">
        <v>68</v>
      </c>
      <c r="E269" s="94"/>
      <c r="F269" s="100"/>
    </row>
    <row r="270" spans="1:6" ht="38.25">
      <c r="A270" s="21" t="s">
        <v>69</v>
      </c>
      <c r="B270" s="94"/>
      <c r="C270" s="100"/>
      <c r="D270" s="21" t="s">
        <v>72</v>
      </c>
      <c r="E270" s="94"/>
      <c r="F270" s="100"/>
    </row>
    <row r="271" spans="1:6">
      <c r="A271" s="98" t="s">
        <v>70</v>
      </c>
      <c r="B271" s="98"/>
      <c r="C271" s="100"/>
      <c r="D271" s="98" t="s">
        <v>73</v>
      </c>
      <c r="E271" s="98">
        <v>1</v>
      </c>
      <c r="F271" s="100"/>
    </row>
    <row r="272" spans="1:6" ht="25.5">
      <c r="A272" s="240" t="s">
        <v>490</v>
      </c>
      <c r="B272" s="98"/>
      <c r="C272" s="100"/>
      <c r="D272" s="98" t="s">
        <v>74</v>
      </c>
      <c r="E272" s="98"/>
      <c r="F272" s="100"/>
    </row>
    <row r="273" spans="1:6" ht="25.5">
      <c r="A273" s="240" t="s">
        <v>491</v>
      </c>
      <c r="B273" s="98">
        <v>3</v>
      </c>
      <c r="C273" s="100"/>
      <c r="D273" s="240" t="s">
        <v>511</v>
      </c>
      <c r="E273" s="98"/>
      <c r="F273" s="100"/>
    </row>
    <row r="274" spans="1:6" ht="25.5">
      <c r="A274" s="241" t="s">
        <v>492</v>
      </c>
      <c r="B274" s="98"/>
      <c r="C274" s="100"/>
      <c r="D274" s="267" t="s">
        <v>512</v>
      </c>
      <c r="E274" s="98"/>
      <c r="F274" s="100"/>
    </row>
    <row r="275" spans="1:6" ht="25.5">
      <c r="A275" s="104" t="s">
        <v>71</v>
      </c>
      <c r="B275" s="98"/>
      <c r="C275" s="100"/>
      <c r="D275" s="267" t="s">
        <v>513</v>
      </c>
      <c r="E275" s="98"/>
      <c r="F275" s="100"/>
    </row>
    <row r="276" spans="1:6">
      <c r="A276" s="100"/>
      <c r="B276" s="100"/>
      <c r="C276" s="100"/>
      <c r="D276" s="100"/>
      <c r="E276" s="100"/>
      <c r="F276" s="100"/>
    </row>
    <row r="277" spans="1:6">
      <c r="A277" s="72" t="s">
        <v>75</v>
      </c>
      <c r="B277" s="94"/>
      <c r="C277" s="100"/>
      <c r="D277" s="294"/>
      <c r="E277" s="294"/>
      <c r="F277" s="294"/>
    </row>
    <row r="278" spans="1:6" ht="51">
      <c r="A278" s="21" t="s">
        <v>76</v>
      </c>
      <c r="B278" s="94"/>
      <c r="C278" s="100"/>
      <c r="D278" s="294"/>
      <c r="E278" s="294"/>
      <c r="F278" s="294"/>
    </row>
    <row r="279" spans="1:6">
      <c r="A279" s="98" t="s">
        <v>61</v>
      </c>
      <c r="B279" s="98">
        <v>1</v>
      </c>
      <c r="C279" s="100"/>
      <c r="D279" s="294"/>
      <c r="E279" s="294"/>
      <c r="F279" s="294"/>
    </row>
    <row r="280" spans="1:6">
      <c r="A280" s="98" t="s">
        <v>62</v>
      </c>
      <c r="B280" s="98"/>
      <c r="C280" s="100"/>
      <c r="D280" s="294"/>
      <c r="E280" s="294"/>
      <c r="F280" s="294"/>
    </row>
    <row r="281" spans="1:6">
      <c r="A281" s="100"/>
      <c r="B281" s="100"/>
      <c r="C281" s="100"/>
      <c r="D281" s="238"/>
      <c r="E281" s="238"/>
      <c r="F281" s="238"/>
    </row>
    <row r="282" spans="1:6">
      <c r="A282" s="72" t="s">
        <v>102</v>
      </c>
      <c r="B282" s="21"/>
      <c r="C282" s="100"/>
      <c r="D282" s="238"/>
      <c r="E282" s="238"/>
      <c r="F282" s="238"/>
    </row>
    <row r="283" spans="1:6" ht="25.5">
      <c r="A283" s="21" t="s">
        <v>77</v>
      </c>
      <c r="B283" s="21"/>
      <c r="C283" s="100"/>
      <c r="D283" s="238"/>
      <c r="E283" s="238"/>
      <c r="F283" s="238"/>
    </row>
    <row r="284" spans="1:6">
      <c r="A284" s="73" t="s">
        <v>493</v>
      </c>
      <c r="B284" s="98"/>
      <c r="C284" s="100"/>
      <c r="D284" s="238"/>
      <c r="E284" s="238"/>
      <c r="F284" s="238"/>
    </row>
    <row r="285" spans="1:6">
      <c r="A285" s="98" t="s">
        <v>79</v>
      </c>
      <c r="B285" s="98">
        <v>2</v>
      </c>
      <c r="C285" s="100"/>
      <c r="D285" s="238"/>
      <c r="E285" s="238"/>
      <c r="F285" s="238"/>
    </row>
    <row r="286" spans="1:6">
      <c r="A286" s="73" t="s">
        <v>494</v>
      </c>
      <c r="B286" s="98"/>
      <c r="C286" s="100"/>
      <c r="D286" s="238"/>
      <c r="E286" s="238"/>
      <c r="F286" s="238"/>
    </row>
    <row r="287" spans="1:6">
      <c r="A287" s="98" t="s">
        <v>152</v>
      </c>
      <c r="B287" s="98"/>
      <c r="C287" s="100"/>
      <c r="D287" s="238"/>
      <c r="E287" s="238"/>
      <c r="F287" s="238"/>
    </row>
    <row r="288" spans="1:6">
      <c r="A288" s="98" t="s">
        <v>78</v>
      </c>
      <c r="B288" s="98"/>
      <c r="C288" s="100"/>
      <c r="D288" s="238"/>
      <c r="E288" s="238"/>
      <c r="F288" s="238"/>
    </row>
    <row r="289" spans="1:6">
      <c r="A289" s="100"/>
      <c r="B289" s="100"/>
      <c r="C289" s="100"/>
      <c r="D289" s="238"/>
      <c r="E289" s="238"/>
      <c r="F289" s="238"/>
    </row>
    <row r="290" spans="1:6" ht="15" thickBot="1">
      <c r="A290" s="102" t="str">
        <f>'SR Area C'!A87:D87</f>
        <v>C.1.1.8 Esame di idoneità abilitanti per l’iscrizione in alcuni ruoli</v>
      </c>
      <c r="B290" s="91"/>
      <c r="C290" s="91"/>
      <c r="D290" s="91"/>
      <c r="E290" s="91"/>
      <c r="F290" s="91"/>
    </row>
    <row r="291" spans="1:6">
      <c r="A291" s="341" t="s">
        <v>426</v>
      </c>
      <c r="B291" s="342"/>
      <c r="C291" s="92"/>
      <c r="D291" s="345" t="s">
        <v>427</v>
      </c>
      <c r="E291" s="342"/>
      <c r="F291" s="92"/>
    </row>
    <row r="292" spans="1:6" ht="13.5" thickBot="1">
      <c r="A292" s="343"/>
      <c r="B292" s="344"/>
      <c r="C292" s="93"/>
      <c r="D292" s="344"/>
      <c r="E292" s="344"/>
      <c r="F292" s="93"/>
    </row>
    <row r="293" spans="1:6">
      <c r="A293" s="71" t="s">
        <v>42</v>
      </c>
      <c r="B293" s="94"/>
      <c r="C293" s="95"/>
      <c r="D293" s="72" t="s">
        <v>50</v>
      </c>
      <c r="E293" s="94"/>
      <c r="F293" s="95"/>
    </row>
    <row r="294" spans="1:6" ht="76.5">
      <c r="A294" s="19" t="s">
        <v>49</v>
      </c>
      <c r="B294" s="94"/>
      <c r="C294" s="95"/>
      <c r="D294" s="96" t="s">
        <v>51</v>
      </c>
      <c r="E294" s="94"/>
      <c r="F294" s="95"/>
    </row>
    <row r="295" spans="1:6">
      <c r="A295" s="97" t="s">
        <v>43</v>
      </c>
      <c r="B295" s="98"/>
      <c r="C295" s="95"/>
      <c r="D295" s="98" t="s">
        <v>52</v>
      </c>
      <c r="E295" s="98"/>
      <c r="F295" s="95"/>
    </row>
    <row r="296" spans="1:6">
      <c r="A296" s="97" t="s">
        <v>44</v>
      </c>
      <c r="B296" s="98">
        <v>2</v>
      </c>
      <c r="C296" s="95"/>
      <c r="D296" s="98" t="s">
        <v>53</v>
      </c>
      <c r="E296" s="98"/>
      <c r="F296" s="95"/>
    </row>
    <row r="297" spans="1:6">
      <c r="A297" s="97" t="s">
        <v>45</v>
      </c>
      <c r="B297" s="98"/>
      <c r="C297" s="95"/>
      <c r="D297" s="98" t="s">
        <v>54</v>
      </c>
      <c r="E297" s="98">
        <v>3</v>
      </c>
      <c r="F297" s="95"/>
    </row>
    <row r="298" spans="1:6" ht="25.5">
      <c r="A298" s="97" t="s">
        <v>47</v>
      </c>
      <c r="B298" s="98"/>
      <c r="C298" s="95"/>
      <c r="D298" s="98" t="s">
        <v>55</v>
      </c>
      <c r="E298" s="98"/>
      <c r="F298" s="95"/>
    </row>
    <row r="299" spans="1:6">
      <c r="A299" s="97" t="s">
        <v>46</v>
      </c>
      <c r="B299" s="98"/>
      <c r="C299" s="95"/>
      <c r="D299" s="98" t="s">
        <v>56</v>
      </c>
      <c r="E299" s="98"/>
      <c r="F299" s="95"/>
    </row>
    <row r="300" spans="1:6">
      <c r="A300" s="99"/>
      <c r="B300" s="100"/>
      <c r="C300" s="100"/>
      <c r="D300" s="100"/>
      <c r="E300" s="100"/>
      <c r="F300" s="100"/>
    </row>
    <row r="301" spans="1:6">
      <c r="A301" s="72" t="s">
        <v>57</v>
      </c>
      <c r="B301" s="94"/>
      <c r="C301" s="100"/>
      <c r="D301" s="72" t="s">
        <v>58</v>
      </c>
      <c r="E301" s="94"/>
      <c r="F301" s="100"/>
    </row>
    <row r="302" spans="1:6" ht="63.75">
      <c r="A302" s="21" t="s">
        <v>59</v>
      </c>
      <c r="B302" s="94"/>
      <c r="C302" s="100"/>
      <c r="D302" s="21" t="s">
        <v>100</v>
      </c>
      <c r="E302" s="94"/>
      <c r="F302" s="100"/>
    </row>
    <row r="303" spans="1:6">
      <c r="A303" s="73" t="s">
        <v>484</v>
      </c>
      <c r="B303" s="98"/>
      <c r="C303" s="100"/>
      <c r="D303" s="98" t="s">
        <v>61</v>
      </c>
      <c r="E303" s="98">
        <v>1</v>
      </c>
      <c r="F303" s="100"/>
    </row>
    <row r="304" spans="1:6">
      <c r="A304" s="73" t="s">
        <v>487</v>
      </c>
      <c r="B304" s="98"/>
      <c r="C304" s="100"/>
      <c r="D304" s="73" t="s">
        <v>495</v>
      </c>
      <c r="E304" s="98"/>
      <c r="F304" s="100"/>
    </row>
    <row r="305" spans="1:6">
      <c r="A305" s="73" t="s">
        <v>485</v>
      </c>
      <c r="B305" s="98"/>
      <c r="C305" s="100"/>
      <c r="D305" s="98"/>
      <c r="E305" s="98"/>
      <c r="F305" s="100"/>
    </row>
    <row r="306" spans="1:6">
      <c r="A306" s="73" t="s">
        <v>486</v>
      </c>
      <c r="B306" s="98"/>
      <c r="C306" s="100"/>
      <c r="D306" s="98"/>
      <c r="E306" s="98"/>
      <c r="F306" s="100"/>
    </row>
    <row r="307" spans="1:6">
      <c r="A307" s="98" t="s">
        <v>60</v>
      </c>
      <c r="B307" s="98">
        <v>5</v>
      </c>
      <c r="C307" s="100"/>
      <c r="E307" s="98"/>
      <c r="F307" s="100"/>
    </row>
    <row r="308" spans="1:6">
      <c r="A308" s="100"/>
      <c r="B308" s="100"/>
      <c r="C308" s="100"/>
      <c r="D308" s="100"/>
      <c r="E308" s="100"/>
      <c r="F308" s="100"/>
    </row>
    <row r="309" spans="1:6">
      <c r="A309" s="72" t="s">
        <v>63</v>
      </c>
      <c r="B309" s="94"/>
      <c r="C309" s="100"/>
      <c r="D309" s="72" t="s">
        <v>64</v>
      </c>
      <c r="E309" s="94"/>
      <c r="F309" s="100"/>
    </row>
    <row r="310" spans="1:6" ht="38.25">
      <c r="A310" s="21" t="s">
        <v>65</v>
      </c>
      <c r="B310" s="94"/>
      <c r="C310" s="100"/>
      <c r="D310" s="21" t="s">
        <v>514</v>
      </c>
      <c r="E310" s="94"/>
      <c r="F310" s="100"/>
    </row>
    <row r="311" spans="1:6">
      <c r="A311" s="98" t="s">
        <v>66</v>
      </c>
      <c r="B311" s="98">
        <v>1</v>
      </c>
      <c r="C311" s="100"/>
      <c r="D311" s="98" t="s">
        <v>61</v>
      </c>
      <c r="E311" s="98">
        <v>1</v>
      </c>
      <c r="F311" s="100"/>
    </row>
    <row r="312" spans="1:6">
      <c r="A312" s="239" t="s">
        <v>488</v>
      </c>
      <c r="B312" s="98"/>
      <c r="C312" s="100"/>
      <c r="D312" s="267" t="s">
        <v>515</v>
      </c>
      <c r="E312" s="98"/>
      <c r="F312" s="100"/>
    </row>
    <row r="313" spans="1:6">
      <c r="A313" s="98" t="s">
        <v>150</v>
      </c>
      <c r="B313" s="98"/>
      <c r="C313" s="100"/>
      <c r="D313" s="267" t="s">
        <v>518</v>
      </c>
      <c r="E313" s="98"/>
      <c r="F313" s="100"/>
    </row>
    <row r="314" spans="1:6">
      <c r="A314" s="239" t="s">
        <v>489</v>
      </c>
      <c r="B314" s="98"/>
      <c r="C314" s="100"/>
      <c r="D314" s="267" t="s">
        <v>517</v>
      </c>
      <c r="E314" s="98"/>
      <c r="F314" s="100"/>
    </row>
    <row r="315" spans="1:6">
      <c r="A315" s="98" t="s">
        <v>151</v>
      </c>
      <c r="B315" s="98"/>
      <c r="C315" s="100"/>
      <c r="D315" s="267" t="s">
        <v>516</v>
      </c>
      <c r="E315" s="101"/>
      <c r="F315" s="100"/>
    </row>
    <row r="316" spans="1:6">
      <c r="A316" s="100"/>
      <c r="B316" s="100"/>
      <c r="C316" s="100"/>
      <c r="D316" s="100"/>
      <c r="E316" s="100"/>
      <c r="F316" s="100"/>
    </row>
    <row r="317" spans="1:6">
      <c r="A317" s="72" t="s">
        <v>67</v>
      </c>
      <c r="B317" s="94"/>
      <c r="C317" s="100"/>
      <c r="D317" s="72" t="s">
        <v>68</v>
      </c>
      <c r="E317" s="94"/>
      <c r="F317" s="100"/>
    </row>
    <row r="318" spans="1:6" ht="38.25">
      <c r="A318" s="21" t="s">
        <v>69</v>
      </c>
      <c r="B318" s="94"/>
      <c r="C318" s="100"/>
      <c r="D318" s="21" t="s">
        <v>72</v>
      </c>
      <c r="E318" s="94"/>
      <c r="F318" s="100"/>
    </row>
    <row r="319" spans="1:6">
      <c r="A319" s="98" t="s">
        <v>70</v>
      </c>
      <c r="B319" s="98"/>
      <c r="C319" s="100"/>
      <c r="D319" s="98" t="s">
        <v>73</v>
      </c>
      <c r="E319" s="98">
        <v>1</v>
      </c>
      <c r="F319" s="100"/>
    </row>
    <row r="320" spans="1:6" ht="25.5">
      <c r="A320" s="240" t="s">
        <v>490</v>
      </c>
      <c r="B320" s="98"/>
      <c r="C320" s="100"/>
      <c r="D320" s="98" t="s">
        <v>74</v>
      </c>
      <c r="E320" s="98"/>
      <c r="F320" s="100"/>
    </row>
    <row r="321" spans="1:6" ht="25.5">
      <c r="A321" s="240" t="s">
        <v>491</v>
      </c>
      <c r="B321" s="98">
        <v>3</v>
      </c>
      <c r="C321" s="100"/>
      <c r="D321" s="240" t="s">
        <v>511</v>
      </c>
      <c r="E321" s="98"/>
      <c r="F321" s="100"/>
    </row>
    <row r="322" spans="1:6" ht="25.5">
      <c r="A322" s="241" t="s">
        <v>492</v>
      </c>
      <c r="B322" s="98"/>
      <c r="C322" s="100"/>
      <c r="D322" s="267" t="s">
        <v>512</v>
      </c>
      <c r="E322" s="98"/>
      <c r="F322" s="100"/>
    </row>
    <row r="323" spans="1:6" ht="25.5">
      <c r="A323" s="104" t="s">
        <v>71</v>
      </c>
      <c r="B323" s="98"/>
      <c r="C323" s="100"/>
      <c r="D323" s="267" t="s">
        <v>513</v>
      </c>
      <c r="E323" s="98"/>
      <c r="F323" s="100"/>
    </row>
    <row r="324" spans="1:6">
      <c r="A324" s="100"/>
      <c r="B324" s="100"/>
      <c r="C324" s="100"/>
      <c r="D324" s="100"/>
      <c r="E324" s="100"/>
      <c r="F324" s="100"/>
    </row>
    <row r="325" spans="1:6">
      <c r="A325" s="72" t="s">
        <v>75</v>
      </c>
      <c r="B325" s="94"/>
      <c r="C325" s="100"/>
      <c r="D325" s="294"/>
      <c r="E325" s="294"/>
      <c r="F325" s="294"/>
    </row>
    <row r="326" spans="1:6" ht="51">
      <c r="A326" s="21" t="s">
        <v>76</v>
      </c>
      <c r="B326" s="94"/>
      <c r="C326" s="100"/>
      <c r="D326" s="294"/>
      <c r="E326" s="294"/>
      <c r="F326" s="294"/>
    </row>
    <row r="327" spans="1:6">
      <c r="A327" s="98" t="s">
        <v>61</v>
      </c>
      <c r="B327" s="98">
        <v>1</v>
      </c>
      <c r="C327" s="100"/>
      <c r="D327" s="294"/>
      <c r="E327" s="294"/>
      <c r="F327" s="294"/>
    </row>
    <row r="328" spans="1:6">
      <c r="A328" s="98" t="s">
        <v>62</v>
      </c>
      <c r="B328" s="98"/>
      <c r="C328" s="100"/>
      <c r="D328" s="294"/>
      <c r="E328" s="294"/>
      <c r="F328" s="294"/>
    </row>
    <row r="329" spans="1:6">
      <c r="A329" s="100"/>
      <c r="B329" s="100"/>
      <c r="C329" s="100"/>
      <c r="D329" s="238"/>
      <c r="E329" s="238"/>
      <c r="F329" s="238"/>
    </row>
    <row r="330" spans="1:6">
      <c r="A330" s="72" t="s">
        <v>102</v>
      </c>
      <c r="B330" s="21"/>
      <c r="C330" s="100"/>
      <c r="D330" s="238"/>
      <c r="E330" s="238"/>
      <c r="F330" s="238"/>
    </row>
    <row r="331" spans="1:6" ht="25.5">
      <c r="A331" s="21" t="s">
        <v>77</v>
      </c>
      <c r="B331" s="21"/>
      <c r="C331" s="100"/>
      <c r="D331" s="238"/>
      <c r="E331" s="238"/>
      <c r="F331" s="238"/>
    </row>
    <row r="332" spans="1:6">
      <c r="A332" s="73" t="s">
        <v>493</v>
      </c>
      <c r="B332" s="98"/>
      <c r="C332" s="100"/>
      <c r="D332" s="238"/>
      <c r="E332" s="238"/>
      <c r="F332" s="238"/>
    </row>
    <row r="333" spans="1:6">
      <c r="A333" s="98" t="s">
        <v>79</v>
      </c>
      <c r="B333" s="98">
        <v>2</v>
      </c>
      <c r="C333" s="100"/>
      <c r="D333" s="238"/>
      <c r="E333" s="238"/>
      <c r="F333" s="238"/>
    </row>
    <row r="334" spans="1:6">
      <c r="A334" s="73" t="s">
        <v>494</v>
      </c>
      <c r="B334" s="98"/>
      <c r="C334" s="100"/>
      <c r="D334" s="238"/>
      <c r="E334" s="238"/>
      <c r="F334" s="238"/>
    </row>
    <row r="335" spans="1:6">
      <c r="A335" s="98" t="s">
        <v>152</v>
      </c>
      <c r="B335" s="98"/>
      <c r="C335" s="100"/>
      <c r="D335" s="238"/>
      <c r="E335" s="238"/>
      <c r="F335" s="238"/>
    </row>
    <row r="336" spans="1:6">
      <c r="A336" s="98" t="s">
        <v>78</v>
      </c>
      <c r="B336" s="98"/>
      <c r="C336" s="100"/>
      <c r="D336" s="238"/>
      <c r="E336" s="238"/>
      <c r="F336" s="238"/>
    </row>
    <row r="337" spans="1:6">
      <c r="A337" s="100"/>
      <c r="B337" s="100"/>
      <c r="C337" s="100"/>
      <c r="D337" s="238"/>
      <c r="E337" s="238"/>
      <c r="F337" s="238"/>
    </row>
    <row r="338" spans="1:6" ht="15" thickBot="1">
      <c r="A338" s="102" t="str">
        <f>'SR Area C'!A101:D101</f>
        <v>C.2.1.1 Gestione istanze di cancellazione protesti</v>
      </c>
      <c r="B338" s="91"/>
      <c r="C338" s="91"/>
      <c r="D338" s="91"/>
      <c r="E338" s="91"/>
      <c r="F338" s="91"/>
    </row>
    <row r="339" spans="1:6">
      <c r="A339" s="341" t="s">
        <v>426</v>
      </c>
      <c r="B339" s="342"/>
      <c r="C339" s="92"/>
      <c r="D339" s="345" t="s">
        <v>427</v>
      </c>
      <c r="E339" s="342"/>
      <c r="F339" s="92"/>
    </row>
    <row r="340" spans="1:6" ht="13.5" thickBot="1">
      <c r="A340" s="343"/>
      <c r="B340" s="344"/>
      <c r="C340" s="93"/>
      <c r="D340" s="344"/>
      <c r="E340" s="344"/>
      <c r="F340" s="93"/>
    </row>
    <row r="341" spans="1:6">
      <c r="A341" s="71" t="s">
        <v>42</v>
      </c>
      <c r="B341" s="94"/>
      <c r="C341" s="95"/>
      <c r="D341" s="72" t="s">
        <v>50</v>
      </c>
      <c r="E341" s="94"/>
      <c r="F341" s="95"/>
    </row>
    <row r="342" spans="1:6" ht="76.5">
      <c r="A342" s="19" t="s">
        <v>49</v>
      </c>
      <c r="B342" s="94"/>
      <c r="C342" s="95"/>
      <c r="D342" s="96" t="s">
        <v>51</v>
      </c>
      <c r="E342" s="94"/>
      <c r="F342" s="95"/>
    </row>
    <row r="343" spans="1:6">
      <c r="A343" s="97" t="s">
        <v>43</v>
      </c>
      <c r="B343" s="98">
        <v>1</v>
      </c>
      <c r="C343" s="95"/>
      <c r="D343" s="98" t="s">
        <v>52</v>
      </c>
      <c r="E343" s="98"/>
      <c r="F343" s="95"/>
    </row>
    <row r="344" spans="1:6">
      <c r="A344" s="97" t="s">
        <v>44</v>
      </c>
      <c r="B344" s="98"/>
      <c r="C344" s="95"/>
      <c r="D344" s="98" t="s">
        <v>53</v>
      </c>
      <c r="E344" s="98">
        <v>2</v>
      </c>
      <c r="F344" s="95"/>
    </row>
    <row r="345" spans="1:6">
      <c r="A345" s="97" t="s">
        <v>45</v>
      </c>
      <c r="B345" s="98"/>
      <c r="C345" s="95"/>
      <c r="D345" s="98" t="s">
        <v>54</v>
      </c>
      <c r="E345" s="98"/>
      <c r="F345" s="95"/>
    </row>
    <row r="346" spans="1:6" ht="25.5">
      <c r="A346" s="97" t="s">
        <v>47</v>
      </c>
      <c r="B346" s="98"/>
      <c r="C346" s="95"/>
      <c r="D346" s="98" t="s">
        <v>55</v>
      </c>
      <c r="E346" s="98"/>
      <c r="F346" s="95"/>
    </row>
    <row r="347" spans="1:6">
      <c r="A347" s="97" t="s">
        <v>46</v>
      </c>
      <c r="B347" s="98"/>
      <c r="C347" s="95"/>
      <c r="D347" s="98" t="s">
        <v>56</v>
      </c>
      <c r="E347" s="98"/>
      <c r="F347" s="95"/>
    </row>
    <row r="348" spans="1:6">
      <c r="A348" s="99"/>
      <c r="B348" s="100"/>
      <c r="C348" s="100"/>
      <c r="D348" s="100"/>
      <c r="E348" s="100"/>
      <c r="F348" s="100"/>
    </row>
    <row r="349" spans="1:6">
      <c r="A349" s="72" t="s">
        <v>57</v>
      </c>
      <c r="B349" s="94"/>
      <c r="C349" s="100"/>
      <c r="D349" s="72" t="s">
        <v>58</v>
      </c>
      <c r="E349" s="94"/>
      <c r="F349" s="100"/>
    </row>
    <row r="350" spans="1:6" ht="63.75">
      <c r="A350" s="21" t="s">
        <v>59</v>
      </c>
      <c r="B350" s="94"/>
      <c r="C350" s="100"/>
      <c r="D350" s="21" t="s">
        <v>100</v>
      </c>
      <c r="E350" s="94"/>
      <c r="F350" s="100"/>
    </row>
    <row r="351" spans="1:6">
      <c r="A351" s="73" t="s">
        <v>484</v>
      </c>
      <c r="B351" s="98"/>
      <c r="C351" s="100"/>
      <c r="D351" s="98" t="s">
        <v>61</v>
      </c>
      <c r="E351" s="98">
        <v>1</v>
      </c>
      <c r="F351" s="100"/>
    </row>
    <row r="352" spans="1:6">
      <c r="A352" s="73" t="s">
        <v>487</v>
      </c>
      <c r="B352" s="98"/>
      <c r="C352" s="100"/>
      <c r="D352" s="73" t="s">
        <v>495</v>
      </c>
      <c r="E352" s="98"/>
      <c r="F352" s="100"/>
    </row>
    <row r="353" spans="1:6">
      <c r="A353" s="73" t="s">
        <v>485</v>
      </c>
      <c r="B353" s="98"/>
      <c r="C353" s="100"/>
      <c r="D353" s="98"/>
      <c r="E353" s="98"/>
      <c r="F353" s="100"/>
    </row>
    <row r="354" spans="1:6">
      <c r="A354" s="73" t="s">
        <v>486</v>
      </c>
      <c r="B354" s="98"/>
      <c r="C354" s="100"/>
      <c r="D354" s="98"/>
      <c r="E354" s="98"/>
      <c r="F354" s="100"/>
    </row>
    <row r="355" spans="1:6">
      <c r="A355" s="98" t="s">
        <v>60</v>
      </c>
      <c r="B355" s="98">
        <v>5</v>
      </c>
      <c r="C355" s="100"/>
      <c r="E355" s="98"/>
      <c r="F355" s="100"/>
    </row>
    <row r="356" spans="1:6">
      <c r="A356" s="100"/>
      <c r="B356" s="100"/>
      <c r="C356" s="100"/>
      <c r="D356" s="100"/>
      <c r="E356" s="100"/>
      <c r="F356" s="100"/>
    </row>
    <row r="357" spans="1:6">
      <c r="A357" s="72" t="s">
        <v>63</v>
      </c>
      <c r="B357" s="94"/>
      <c r="C357" s="100"/>
      <c r="D357" s="72" t="s">
        <v>64</v>
      </c>
      <c r="E357" s="94"/>
      <c r="F357" s="100"/>
    </row>
    <row r="358" spans="1:6" ht="38.25">
      <c r="A358" s="21" t="s">
        <v>65</v>
      </c>
      <c r="B358" s="94"/>
      <c r="C358" s="100"/>
      <c r="D358" s="21" t="s">
        <v>514</v>
      </c>
      <c r="E358" s="94"/>
      <c r="F358" s="100"/>
    </row>
    <row r="359" spans="1:6">
      <c r="A359" s="98" t="s">
        <v>66</v>
      </c>
      <c r="B359" s="98"/>
      <c r="C359" s="100"/>
      <c r="D359" s="98" t="s">
        <v>61</v>
      </c>
      <c r="E359" s="98">
        <v>1</v>
      </c>
      <c r="F359" s="100"/>
    </row>
    <row r="360" spans="1:6">
      <c r="A360" s="239" t="s">
        <v>488</v>
      </c>
      <c r="B360" s="98">
        <v>2</v>
      </c>
      <c r="C360" s="100"/>
      <c r="D360" s="267" t="s">
        <v>515</v>
      </c>
      <c r="E360" s="98"/>
      <c r="F360" s="100"/>
    </row>
    <row r="361" spans="1:6">
      <c r="A361" s="98" t="s">
        <v>150</v>
      </c>
      <c r="B361" s="98"/>
      <c r="C361" s="100"/>
      <c r="D361" s="267" t="s">
        <v>518</v>
      </c>
      <c r="E361" s="98"/>
      <c r="F361" s="100"/>
    </row>
    <row r="362" spans="1:6">
      <c r="A362" s="239" t="s">
        <v>489</v>
      </c>
      <c r="B362" s="98"/>
      <c r="C362" s="100"/>
      <c r="D362" s="267" t="s">
        <v>517</v>
      </c>
      <c r="E362" s="98"/>
      <c r="F362" s="100"/>
    </row>
    <row r="363" spans="1:6">
      <c r="A363" s="98" t="s">
        <v>151</v>
      </c>
      <c r="B363" s="98"/>
      <c r="C363" s="100"/>
      <c r="D363" s="267" t="s">
        <v>516</v>
      </c>
      <c r="E363" s="101"/>
      <c r="F363" s="100"/>
    </row>
    <row r="364" spans="1:6">
      <c r="A364" s="100"/>
      <c r="B364" s="100"/>
      <c r="C364" s="100"/>
      <c r="D364" s="100"/>
      <c r="E364" s="100"/>
      <c r="F364" s="100"/>
    </row>
    <row r="365" spans="1:6">
      <c r="A365" s="72" t="s">
        <v>67</v>
      </c>
      <c r="B365" s="94"/>
      <c r="C365" s="100"/>
      <c r="D365" s="72" t="s">
        <v>68</v>
      </c>
      <c r="E365" s="94"/>
      <c r="F365" s="100"/>
    </row>
    <row r="366" spans="1:6" ht="38.25">
      <c r="A366" s="21" t="s">
        <v>69</v>
      </c>
      <c r="B366" s="94"/>
      <c r="C366" s="100"/>
      <c r="D366" s="21" t="s">
        <v>72</v>
      </c>
      <c r="E366" s="94"/>
      <c r="F366" s="100"/>
    </row>
    <row r="367" spans="1:6">
      <c r="A367" s="98" t="s">
        <v>70</v>
      </c>
      <c r="B367" s="98"/>
      <c r="C367" s="100"/>
      <c r="D367" s="98" t="s">
        <v>73</v>
      </c>
      <c r="E367" s="98"/>
      <c r="F367" s="100"/>
    </row>
    <row r="368" spans="1:6" ht="25.5">
      <c r="A368" s="240" t="s">
        <v>490</v>
      </c>
      <c r="B368" s="98"/>
      <c r="C368" s="100"/>
      <c r="D368" s="98" t="s">
        <v>74</v>
      </c>
      <c r="E368" s="98">
        <v>2</v>
      </c>
      <c r="F368" s="100"/>
    </row>
    <row r="369" spans="1:6" ht="25.5">
      <c r="A369" s="240" t="s">
        <v>491</v>
      </c>
      <c r="B369" s="98">
        <v>3</v>
      </c>
      <c r="C369" s="100"/>
      <c r="D369" s="240" t="s">
        <v>511</v>
      </c>
      <c r="E369" s="98"/>
      <c r="F369" s="100"/>
    </row>
    <row r="370" spans="1:6" ht="25.5">
      <c r="A370" s="241" t="s">
        <v>492</v>
      </c>
      <c r="B370" s="98"/>
      <c r="C370" s="100"/>
      <c r="D370" s="267" t="s">
        <v>512</v>
      </c>
      <c r="E370" s="98"/>
      <c r="F370" s="100"/>
    </row>
    <row r="371" spans="1:6" ht="25.5">
      <c r="A371" s="104" t="s">
        <v>71</v>
      </c>
      <c r="B371" s="98"/>
      <c r="C371" s="100"/>
      <c r="D371" s="267" t="s">
        <v>513</v>
      </c>
      <c r="E371" s="98"/>
      <c r="F371" s="100"/>
    </row>
    <row r="372" spans="1:6">
      <c r="A372" s="100"/>
      <c r="B372" s="100"/>
      <c r="C372" s="100"/>
      <c r="D372" s="100"/>
      <c r="E372" s="100"/>
      <c r="F372" s="100"/>
    </row>
    <row r="373" spans="1:6">
      <c r="A373" s="72" t="s">
        <v>75</v>
      </c>
      <c r="B373" s="94"/>
      <c r="C373" s="100"/>
      <c r="D373" s="294"/>
      <c r="E373" s="294"/>
      <c r="F373" s="294"/>
    </row>
    <row r="374" spans="1:6" ht="51">
      <c r="A374" s="21" t="s">
        <v>76</v>
      </c>
      <c r="B374" s="94"/>
      <c r="C374" s="100"/>
      <c r="D374" s="294"/>
      <c r="E374" s="294"/>
      <c r="F374" s="294"/>
    </row>
    <row r="375" spans="1:6">
      <c r="A375" s="98" t="s">
        <v>61</v>
      </c>
      <c r="B375" s="98">
        <v>1</v>
      </c>
      <c r="C375" s="100"/>
      <c r="D375" s="294"/>
      <c r="E375" s="294"/>
      <c r="F375" s="294"/>
    </row>
    <row r="376" spans="1:6">
      <c r="A376" s="98" t="s">
        <v>62</v>
      </c>
      <c r="B376" s="98"/>
      <c r="C376" s="100"/>
      <c r="D376" s="294"/>
      <c r="E376" s="294"/>
      <c r="F376" s="294"/>
    </row>
    <row r="377" spans="1:6">
      <c r="A377" s="100"/>
      <c r="B377" s="100"/>
      <c r="C377" s="100"/>
      <c r="D377" s="238"/>
      <c r="E377" s="238"/>
      <c r="F377" s="238"/>
    </row>
    <row r="378" spans="1:6">
      <c r="A378" s="72" t="s">
        <v>102</v>
      </c>
      <c r="B378" s="21"/>
      <c r="C378" s="100"/>
      <c r="D378" s="238"/>
      <c r="E378" s="238"/>
      <c r="F378" s="238"/>
    </row>
    <row r="379" spans="1:6" ht="25.5">
      <c r="A379" s="21" t="s">
        <v>77</v>
      </c>
      <c r="B379" s="21"/>
      <c r="C379" s="100"/>
      <c r="D379" s="238"/>
      <c r="E379" s="238"/>
      <c r="F379" s="238"/>
    </row>
    <row r="380" spans="1:6">
      <c r="A380" s="73" t="s">
        <v>493</v>
      </c>
      <c r="B380" s="98"/>
      <c r="C380" s="100"/>
      <c r="D380" s="238"/>
      <c r="E380" s="238"/>
      <c r="F380" s="238"/>
    </row>
    <row r="381" spans="1:6">
      <c r="A381" s="98" t="s">
        <v>79</v>
      </c>
      <c r="B381" s="98">
        <v>2</v>
      </c>
      <c r="C381" s="100"/>
      <c r="D381" s="238"/>
      <c r="E381" s="238"/>
      <c r="F381" s="238"/>
    </row>
    <row r="382" spans="1:6">
      <c r="A382" s="73" t="s">
        <v>494</v>
      </c>
      <c r="B382" s="98"/>
      <c r="C382" s="100"/>
      <c r="D382" s="238"/>
      <c r="E382" s="238"/>
      <c r="F382" s="238"/>
    </row>
    <row r="383" spans="1:6">
      <c r="A383" s="98" t="s">
        <v>152</v>
      </c>
      <c r="B383" s="98"/>
      <c r="C383" s="100"/>
      <c r="D383" s="238"/>
      <c r="E383" s="238"/>
      <c r="F383" s="238"/>
    </row>
    <row r="384" spans="1:6">
      <c r="A384" s="98" t="s">
        <v>78</v>
      </c>
      <c r="B384" s="98"/>
      <c r="C384" s="100"/>
      <c r="D384" s="238"/>
      <c r="E384" s="238"/>
      <c r="F384" s="238"/>
    </row>
    <row r="385" spans="1:6">
      <c r="A385" s="100"/>
      <c r="B385" s="100"/>
      <c r="C385" s="100"/>
      <c r="D385" s="238"/>
      <c r="E385" s="238"/>
      <c r="F385" s="238"/>
    </row>
    <row r="386" spans="1:6" ht="15" thickBot="1">
      <c r="A386" s="102" t="str">
        <f>'SR Area C'!A115:D115</f>
        <v>C.2.1.2 Pubblicazioni elenchi protesti</v>
      </c>
      <c r="B386" s="91"/>
      <c r="C386" s="91"/>
      <c r="D386" s="91"/>
      <c r="E386" s="91"/>
      <c r="F386" s="91"/>
    </row>
    <row r="387" spans="1:6">
      <c r="A387" s="341" t="s">
        <v>426</v>
      </c>
      <c r="B387" s="342"/>
      <c r="C387" s="92"/>
      <c r="D387" s="345" t="s">
        <v>427</v>
      </c>
      <c r="E387" s="342"/>
      <c r="F387" s="92"/>
    </row>
    <row r="388" spans="1:6" ht="13.5" thickBot="1">
      <c r="A388" s="343"/>
      <c r="B388" s="344"/>
      <c r="C388" s="93"/>
      <c r="D388" s="344"/>
      <c r="E388" s="344"/>
      <c r="F388" s="93"/>
    </row>
    <row r="389" spans="1:6">
      <c r="A389" s="71" t="s">
        <v>42</v>
      </c>
      <c r="B389" s="94"/>
      <c r="C389" s="95"/>
      <c r="D389" s="72" t="s">
        <v>50</v>
      </c>
      <c r="E389" s="94"/>
      <c r="F389" s="95"/>
    </row>
    <row r="390" spans="1:6" ht="76.5">
      <c r="A390" s="19" t="s">
        <v>49</v>
      </c>
      <c r="B390" s="94"/>
      <c r="C390" s="95"/>
      <c r="D390" s="96" t="s">
        <v>51</v>
      </c>
      <c r="E390" s="94"/>
      <c r="F390" s="95"/>
    </row>
    <row r="391" spans="1:6">
      <c r="A391" s="97" t="s">
        <v>43</v>
      </c>
      <c r="B391" s="98">
        <v>1</v>
      </c>
      <c r="C391" s="95"/>
      <c r="D391" s="98" t="s">
        <v>52</v>
      </c>
      <c r="E391" s="98"/>
      <c r="F391" s="95"/>
    </row>
    <row r="392" spans="1:6">
      <c r="A392" s="97" t="s">
        <v>44</v>
      </c>
      <c r="B392" s="98"/>
      <c r="C392" s="95"/>
      <c r="D392" s="98" t="s">
        <v>53</v>
      </c>
      <c r="E392" s="98">
        <v>2</v>
      </c>
      <c r="F392" s="95"/>
    </row>
    <row r="393" spans="1:6">
      <c r="A393" s="97" t="s">
        <v>45</v>
      </c>
      <c r="B393" s="98"/>
      <c r="C393" s="95"/>
      <c r="D393" s="98" t="s">
        <v>54</v>
      </c>
      <c r="E393" s="98"/>
      <c r="F393" s="95"/>
    </row>
    <row r="394" spans="1:6" ht="25.5">
      <c r="A394" s="97" t="s">
        <v>47</v>
      </c>
      <c r="B394" s="98"/>
      <c r="C394" s="95"/>
      <c r="D394" s="98" t="s">
        <v>55</v>
      </c>
      <c r="E394" s="98"/>
      <c r="F394" s="95"/>
    </row>
    <row r="395" spans="1:6">
      <c r="A395" s="97" t="s">
        <v>46</v>
      </c>
      <c r="B395" s="98"/>
      <c r="C395" s="95"/>
      <c r="D395" s="98" t="s">
        <v>56</v>
      </c>
      <c r="E395" s="98"/>
      <c r="F395" s="95"/>
    </row>
    <row r="396" spans="1:6">
      <c r="A396" s="99"/>
      <c r="B396" s="100"/>
      <c r="C396" s="100"/>
      <c r="D396" s="100"/>
      <c r="E396" s="100"/>
      <c r="F396" s="100"/>
    </row>
    <row r="397" spans="1:6">
      <c r="A397" s="72" t="s">
        <v>57</v>
      </c>
      <c r="B397" s="94"/>
      <c r="C397" s="100"/>
      <c r="D397" s="72" t="s">
        <v>58</v>
      </c>
      <c r="E397" s="94"/>
      <c r="F397" s="100"/>
    </row>
    <row r="398" spans="1:6" ht="63.75">
      <c r="A398" s="21" t="s">
        <v>59</v>
      </c>
      <c r="B398" s="94"/>
      <c r="C398" s="100"/>
      <c r="D398" s="21" t="s">
        <v>100</v>
      </c>
      <c r="E398" s="94"/>
      <c r="F398" s="100"/>
    </row>
    <row r="399" spans="1:6">
      <c r="A399" s="73" t="s">
        <v>484</v>
      </c>
      <c r="B399" s="98"/>
      <c r="C399" s="100"/>
      <c r="D399" s="98" t="s">
        <v>61</v>
      </c>
      <c r="E399" s="98">
        <v>1</v>
      </c>
      <c r="F399" s="100"/>
    </row>
    <row r="400" spans="1:6">
      <c r="A400" s="73" t="s">
        <v>487</v>
      </c>
      <c r="B400" s="98"/>
      <c r="C400" s="100"/>
      <c r="D400" s="73" t="s">
        <v>495</v>
      </c>
      <c r="E400" s="98"/>
      <c r="F400" s="100"/>
    </row>
    <row r="401" spans="1:6">
      <c r="A401" s="73" t="s">
        <v>485</v>
      </c>
      <c r="B401" s="98"/>
      <c r="C401" s="100"/>
      <c r="D401" s="98"/>
      <c r="E401" s="98"/>
      <c r="F401" s="100"/>
    </row>
    <row r="402" spans="1:6">
      <c r="A402" s="73" t="s">
        <v>486</v>
      </c>
      <c r="B402" s="98"/>
      <c r="C402" s="100"/>
      <c r="D402" s="98"/>
      <c r="E402" s="98"/>
      <c r="F402" s="100"/>
    </row>
    <row r="403" spans="1:6">
      <c r="A403" s="98" t="s">
        <v>60</v>
      </c>
      <c r="B403" s="98">
        <v>5</v>
      </c>
      <c r="C403" s="100"/>
      <c r="E403" s="98"/>
      <c r="F403" s="100"/>
    </row>
    <row r="404" spans="1:6">
      <c r="A404" s="100"/>
      <c r="B404" s="100"/>
      <c r="C404" s="100"/>
      <c r="D404" s="100"/>
      <c r="E404" s="100"/>
      <c r="F404" s="100"/>
    </row>
    <row r="405" spans="1:6">
      <c r="A405" s="72" t="s">
        <v>63</v>
      </c>
      <c r="B405" s="94"/>
      <c r="C405" s="100"/>
      <c r="D405" s="72" t="s">
        <v>64</v>
      </c>
      <c r="E405" s="94"/>
      <c r="F405" s="100"/>
    </row>
    <row r="406" spans="1:6" ht="38.25">
      <c r="A406" s="21" t="s">
        <v>65</v>
      </c>
      <c r="B406" s="94"/>
      <c r="C406" s="100"/>
      <c r="D406" s="21" t="s">
        <v>514</v>
      </c>
      <c r="E406" s="94"/>
      <c r="F406" s="100"/>
    </row>
    <row r="407" spans="1:6">
      <c r="A407" s="98" t="s">
        <v>66</v>
      </c>
      <c r="B407" s="98"/>
      <c r="C407" s="100"/>
      <c r="D407" s="98" t="s">
        <v>61</v>
      </c>
      <c r="E407" s="98"/>
      <c r="F407" s="100"/>
    </row>
    <row r="408" spans="1:6">
      <c r="A408" s="239" t="s">
        <v>488</v>
      </c>
      <c r="B408" s="98">
        <v>2</v>
      </c>
      <c r="C408" s="100"/>
      <c r="D408" s="267" t="s">
        <v>515</v>
      </c>
      <c r="E408" s="98"/>
      <c r="F408" s="100"/>
    </row>
    <row r="409" spans="1:6">
      <c r="A409" s="98" t="s">
        <v>150</v>
      </c>
      <c r="B409" s="98"/>
      <c r="C409" s="100"/>
      <c r="D409" s="267" t="s">
        <v>518</v>
      </c>
      <c r="E409" s="98">
        <v>3</v>
      </c>
      <c r="F409" s="100"/>
    </row>
    <row r="410" spans="1:6">
      <c r="A410" s="239" t="s">
        <v>489</v>
      </c>
      <c r="B410" s="98"/>
      <c r="C410" s="100"/>
      <c r="D410" s="267" t="s">
        <v>517</v>
      </c>
      <c r="E410" s="98"/>
      <c r="F410" s="100"/>
    </row>
    <row r="411" spans="1:6">
      <c r="A411" s="98" t="s">
        <v>151</v>
      </c>
      <c r="B411" s="98"/>
      <c r="C411" s="100"/>
      <c r="D411" s="267" t="s">
        <v>516</v>
      </c>
      <c r="E411" s="101"/>
      <c r="F411" s="100"/>
    </row>
    <row r="412" spans="1:6">
      <c r="A412" s="100"/>
      <c r="B412" s="100"/>
      <c r="C412" s="100"/>
      <c r="D412" s="100"/>
      <c r="E412" s="100"/>
      <c r="F412" s="100"/>
    </row>
    <row r="413" spans="1:6">
      <c r="A413" s="72" t="s">
        <v>67</v>
      </c>
      <c r="B413" s="94"/>
      <c r="C413" s="100"/>
      <c r="D413" s="72" t="s">
        <v>68</v>
      </c>
      <c r="E413" s="94"/>
      <c r="F413" s="100"/>
    </row>
    <row r="414" spans="1:6" ht="38.25">
      <c r="A414" s="21" t="s">
        <v>69</v>
      </c>
      <c r="B414" s="94"/>
      <c r="C414" s="100"/>
      <c r="D414" s="21" t="s">
        <v>72</v>
      </c>
      <c r="E414" s="94"/>
      <c r="F414" s="100"/>
    </row>
    <row r="415" spans="1:6">
      <c r="A415" s="98" t="s">
        <v>70</v>
      </c>
      <c r="B415" s="98"/>
      <c r="C415" s="100"/>
      <c r="D415" s="98" t="s">
        <v>73</v>
      </c>
      <c r="E415" s="98"/>
      <c r="F415" s="100"/>
    </row>
    <row r="416" spans="1:6" ht="25.5">
      <c r="A416" s="240" t="s">
        <v>490</v>
      </c>
      <c r="B416" s="98"/>
      <c r="C416" s="100"/>
      <c r="D416" s="98" t="s">
        <v>74</v>
      </c>
      <c r="E416" s="98">
        <v>2</v>
      </c>
      <c r="F416" s="100"/>
    </row>
    <row r="417" spans="1:6" ht="25.5">
      <c r="A417" s="240" t="s">
        <v>491</v>
      </c>
      <c r="B417" s="98">
        <v>3</v>
      </c>
      <c r="C417" s="100"/>
      <c r="D417" s="240" t="s">
        <v>511</v>
      </c>
      <c r="E417" s="98"/>
      <c r="F417" s="100"/>
    </row>
    <row r="418" spans="1:6" ht="25.5">
      <c r="A418" s="241" t="s">
        <v>492</v>
      </c>
      <c r="B418" s="98"/>
      <c r="C418" s="100"/>
      <c r="D418" s="267" t="s">
        <v>512</v>
      </c>
      <c r="E418" s="98"/>
      <c r="F418" s="100"/>
    </row>
    <row r="419" spans="1:6" ht="25.5">
      <c r="A419" s="104" t="s">
        <v>71</v>
      </c>
      <c r="B419" s="98"/>
      <c r="C419" s="100"/>
      <c r="D419" s="267" t="s">
        <v>513</v>
      </c>
      <c r="E419" s="98"/>
      <c r="F419" s="100"/>
    </row>
    <row r="420" spans="1:6">
      <c r="A420" s="100"/>
      <c r="B420" s="100"/>
      <c r="C420" s="100"/>
      <c r="D420" s="100"/>
      <c r="E420" s="100"/>
      <c r="F420" s="100"/>
    </row>
    <row r="421" spans="1:6">
      <c r="A421" s="72" t="s">
        <v>75</v>
      </c>
      <c r="B421" s="94"/>
      <c r="C421" s="100"/>
      <c r="D421" s="294"/>
      <c r="E421" s="294"/>
      <c r="F421" s="294"/>
    </row>
    <row r="422" spans="1:6" ht="51">
      <c r="A422" s="21" t="s">
        <v>76</v>
      </c>
      <c r="B422" s="94"/>
      <c r="C422" s="100"/>
      <c r="D422" s="294"/>
      <c r="E422" s="294"/>
      <c r="F422" s="294"/>
    </row>
    <row r="423" spans="1:6">
      <c r="A423" s="98" t="s">
        <v>61</v>
      </c>
      <c r="B423" s="98">
        <v>1</v>
      </c>
      <c r="C423" s="100"/>
      <c r="D423" s="294"/>
      <c r="E423" s="294"/>
      <c r="F423" s="294"/>
    </row>
    <row r="424" spans="1:6">
      <c r="A424" s="98" t="s">
        <v>62</v>
      </c>
      <c r="B424" s="98"/>
      <c r="C424" s="100"/>
      <c r="D424" s="294"/>
      <c r="E424" s="294"/>
      <c r="F424" s="294"/>
    </row>
    <row r="425" spans="1:6">
      <c r="A425" s="100"/>
      <c r="B425" s="100"/>
      <c r="C425" s="100"/>
      <c r="D425" s="238"/>
      <c r="E425" s="238"/>
      <c r="F425" s="238"/>
    </row>
    <row r="426" spans="1:6">
      <c r="A426" s="72" t="s">
        <v>102</v>
      </c>
      <c r="B426" s="21"/>
      <c r="C426" s="100"/>
      <c r="D426" s="238"/>
      <c r="E426" s="238"/>
      <c r="F426" s="238"/>
    </row>
    <row r="427" spans="1:6" ht="25.5">
      <c r="A427" s="21" t="s">
        <v>77</v>
      </c>
      <c r="B427" s="21"/>
      <c r="C427" s="100"/>
      <c r="D427" s="238"/>
      <c r="E427" s="238"/>
      <c r="F427" s="238"/>
    </row>
    <row r="428" spans="1:6">
      <c r="A428" s="73" t="s">
        <v>493</v>
      </c>
      <c r="B428" s="98"/>
      <c r="C428" s="100"/>
      <c r="D428" s="238"/>
      <c r="E428" s="238"/>
      <c r="F428" s="238"/>
    </row>
    <row r="429" spans="1:6">
      <c r="A429" s="98" t="s">
        <v>79</v>
      </c>
      <c r="B429" s="98">
        <v>2</v>
      </c>
      <c r="C429" s="100"/>
      <c r="D429" s="238"/>
      <c r="E429" s="238"/>
      <c r="F429" s="238"/>
    </row>
    <row r="430" spans="1:6">
      <c r="A430" s="73" t="s">
        <v>494</v>
      </c>
      <c r="B430" s="98"/>
      <c r="C430" s="100"/>
      <c r="D430" s="238"/>
      <c r="E430" s="238"/>
      <c r="F430" s="238"/>
    </row>
    <row r="431" spans="1:6">
      <c r="A431" s="98" t="s">
        <v>152</v>
      </c>
      <c r="B431" s="98"/>
      <c r="C431" s="100"/>
      <c r="D431" s="238"/>
      <c r="E431" s="238"/>
      <c r="F431" s="238"/>
    </row>
    <row r="432" spans="1:6">
      <c r="A432" s="98" t="s">
        <v>78</v>
      </c>
      <c r="B432" s="98"/>
      <c r="C432" s="100"/>
      <c r="D432" s="238"/>
      <c r="E432" s="238"/>
      <c r="F432" s="238"/>
    </row>
    <row r="433" spans="1:6">
      <c r="A433" s="100"/>
      <c r="B433" s="100"/>
      <c r="C433" s="100"/>
      <c r="D433" s="238"/>
      <c r="E433" s="238"/>
      <c r="F433" s="238"/>
    </row>
    <row r="434" spans="1:6" ht="14.25">
      <c r="A434" s="102" t="str">
        <f>'SR Area C'!A129:D129</f>
        <v>C.2.2.1 Gestione domande brevetti e marchi</v>
      </c>
      <c r="B434" s="91"/>
      <c r="C434" s="91"/>
      <c r="D434" s="91"/>
      <c r="E434" s="91"/>
      <c r="F434" s="91"/>
    </row>
    <row r="435" spans="1:6" ht="13.5" thickBot="1">
      <c r="A435" s="99"/>
      <c r="B435" s="100"/>
      <c r="C435" s="100"/>
      <c r="D435" s="100"/>
      <c r="E435" s="100"/>
      <c r="F435" s="100"/>
    </row>
    <row r="436" spans="1:6">
      <c r="A436" s="341" t="s">
        <v>426</v>
      </c>
      <c r="B436" s="342"/>
      <c r="C436" s="92"/>
      <c r="D436" s="345" t="s">
        <v>427</v>
      </c>
      <c r="E436" s="342"/>
      <c r="F436" s="92"/>
    </row>
    <row r="437" spans="1:6" ht="13.5" thickBot="1">
      <c r="A437" s="343"/>
      <c r="B437" s="344"/>
      <c r="C437" s="93"/>
      <c r="D437" s="344"/>
      <c r="E437" s="344"/>
      <c r="F437" s="93"/>
    </row>
    <row r="438" spans="1:6">
      <c r="A438" s="71" t="s">
        <v>42</v>
      </c>
      <c r="B438" s="94"/>
      <c r="C438" s="95"/>
      <c r="D438" s="72" t="s">
        <v>50</v>
      </c>
      <c r="E438" s="94"/>
      <c r="F438" s="95"/>
    </row>
    <row r="439" spans="1:6" ht="76.5">
      <c r="A439" s="19" t="s">
        <v>49</v>
      </c>
      <c r="B439" s="94"/>
      <c r="C439" s="95"/>
      <c r="D439" s="96" t="s">
        <v>51</v>
      </c>
      <c r="E439" s="94"/>
      <c r="F439" s="95"/>
    </row>
    <row r="440" spans="1:6">
      <c r="A440" s="97" t="s">
        <v>43</v>
      </c>
      <c r="B440" s="98">
        <v>1</v>
      </c>
      <c r="C440" s="95"/>
      <c r="D440" s="98" t="s">
        <v>52</v>
      </c>
      <c r="E440" s="98">
        <v>1</v>
      </c>
      <c r="F440" s="95"/>
    </row>
    <row r="441" spans="1:6">
      <c r="A441" s="97" t="s">
        <v>44</v>
      </c>
      <c r="B441" s="98"/>
      <c r="C441" s="95"/>
      <c r="D441" s="98" t="s">
        <v>53</v>
      </c>
      <c r="E441" s="98"/>
      <c r="F441" s="95"/>
    </row>
    <row r="442" spans="1:6">
      <c r="A442" s="97" t="s">
        <v>45</v>
      </c>
      <c r="B442" s="98"/>
      <c r="C442" s="95"/>
      <c r="D442" s="98" t="s">
        <v>54</v>
      </c>
      <c r="E442" s="98"/>
      <c r="F442" s="95"/>
    </row>
    <row r="443" spans="1:6" ht="25.5">
      <c r="A443" s="97" t="s">
        <v>47</v>
      </c>
      <c r="B443" s="98"/>
      <c r="C443" s="95"/>
      <c r="D443" s="98" t="s">
        <v>55</v>
      </c>
      <c r="E443" s="98"/>
      <c r="F443" s="95"/>
    </row>
    <row r="444" spans="1:6">
      <c r="A444" s="97" t="s">
        <v>46</v>
      </c>
      <c r="B444" s="98"/>
      <c r="C444" s="95"/>
      <c r="D444" s="98" t="s">
        <v>56</v>
      </c>
      <c r="E444" s="98"/>
      <c r="F444" s="95"/>
    </row>
    <row r="445" spans="1:6">
      <c r="A445" s="99"/>
      <c r="B445" s="100"/>
      <c r="C445" s="100"/>
      <c r="D445" s="100"/>
      <c r="E445" s="100"/>
      <c r="F445" s="100"/>
    </row>
    <row r="446" spans="1:6">
      <c r="A446" s="72" t="s">
        <v>57</v>
      </c>
      <c r="B446" s="94"/>
      <c r="C446" s="100"/>
      <c r="D446" s="72" t="s">
        <v>58</v>
      </c>
      <c r="E446" s="94"/>
      <c r="F446" s="100"/>
    </row>
    <row r="447" spans="1:6" ht="63.75">
      <c r="A447" s="21" t="s">
        <v>59</v>
      </c>
      <c r="B447" s="94"/>
      <c r="C447" s="100"/>
      <c r="D447" s="21" t="s">
        <v>100</v>
      </c>
      <c r="E447" s="94"/>
      <c r="F447" s="100"/>
    </row>
    <row r="448" spans="1:6">
      <c r="A448" s="73" t="s">
        <v>484</v>
      </c>
      <c r="B448" s="98"/>
      <c r="C448" s="100"/>
      <c r="D448" s="98" t="s">
        <v>61</v>
      </c>
      <c r="E448" s="98">
        <v>1</v>
      </c>
      <c r="F448" s="100"/>
    </row>
    <row r="449" spans="1:6">
      <c r="A449" s="73" t="s">
        <v>487</v>
      </c>
      <c r="B449" s="98"/>
      <c r="C449" s="100"/>
      <c r="D449" s="73" t="s">
        <v>495</v>
      </c>
      <c r="E449" s="98"/>
      <c r="F449" s="100"/>
    </row>
    <row r="450" spans="1:6">
      <c r="A450" s="73" t="s">
        <v>485</v>
      </c>
      <c r="B450" s="98"/>
      <c r="C450" s="100"/>
      <c r="D450" s="98"/>
      <c r="E450" s="98"/>
      <c r="F450" s="100"/>
    </row>
    <row r="451" spans="1:6">
      <c r="A451" s="73" t="s">
        <v>486</v>
      </c>
      <c r="B451" s="98"/>
      <c r="C451" s="100"/>
      <c r="D451" s="98"/>
      <c r="E451" s="98"/>
      <c r="F451" s="100"/>
    </row>
    <row r="452" spans="1:6">
      <c r="A452" s="98" t="s">
        <v>60</v>
      </c>
      <c r="B452" s="98">
        <v>5</v>
      </c>
      <c r="C452" s="100"/>
      <c r="E452" s="98"/>
      <c r="F452" s="100"/>
    </row>
    <row r="453" spans="1:6">
      <c r="A453" s="100"/>
      <c r="B453" s="100"/>
      <c r="C453" s="100"/>
      <c r="D453" s="100"/>
      <c r="E453" s="100"/>
      <c r="F453" s="100"/>
    </row>
    <row r="454" spans="1:6">
      <c r="A454" s="72" t="s">
        <v>63</v>
      </c>
      <c r="B454" s="94"/>
      <c r="C454" s="100"/>
      <c r="D454" s="72" t="s">
        <v>64</v>
      </c>
      <c r="E454" s="94"/>
      <c r="F454" s="100"/>
    </row>
    <row r="455" spans="1:6" ht="38.25">
      <c r="A455" s="21" t="s">
        <v>65</v>
      </c>
      <c r="B455" s="94"/>
      <c r="C455" s="100"/>
      <c r="D455" s="21" t="s">
        <v>514</v>
      </c>
      <c r="E455" s="94"/>
      <c r="F455" s="100"/>
    </row>
    <row r="456" spans="1:6">
      <c r="A456" s="98" t="s">
        <v>66</v>
      </c>
      <c r="B456" s="98"/>
      <c r="C456" s="100"/>
      <c r="D456" s="98" t="s">
        <v>61</v>
      </c>
      <c r="E456" s="98"/>
      <c r="F456" s="100"/>
    </row>
    <row r="457" spans="1:6">
      <c r="A457" s="239" t="s">
        <v>488</v>
      </c>
      <c r="B457" s="98">
        <v>2</v>
      </c>
      <c r="C457" s="100"/>
      <c r="D457" s="267" t="s">
        <v>515</v>
      </c>
      <c r="E457" s="98"/>
      <c r="F457" s="100"/>
    </row>
    <row r="458" spans="1:6">
      <c r="A458" s="98" t="s">
        <v>150</v>
      </c>
      <c r="B458" s="98"/>
      <c r="C458" s="100"/>
      <c r="D458" s="267" t="s">
        <v>518</v>
      </c>
      <c r="E458" s="98"/>
      <c r="F458" s="100"/>
    </row>
    <row r="459" spans="1:6">
      <c r="A459" s="239" t="s">
        <v>489</v>
      </c>
      <c r="B459" s="98"/>
      <c r="C459" s="100"/>
      <c r="D459" s="267" t="s">
        <v>517</v>
      </c>
      <c r="E459" s="98"/>
      <c r="F459" s="100"/>
    </row>
    <row r="460" spans="1:6">
      <c r="A460" s="98" t="s">
        <v>151</v>
      </c>
      <c r="B460" s="98"/>
      <c r="C460" s="100"/>
      <c r="D460" s="267" t="s">
        <v>516</v>
      </c>
      <c r="E460" s="101">
        <v>5</v>
      </c>
      <c r="F460" s="100"/>
    </row>
    <row r="461" spans="1:6">
      <c r="A461" s="100"/>
      <c r="B461" s="100"/>
      <c r="C461" s="100"/>
      <c r="D461" s="100"/>
      <c r="E461" s="100"/>
      <c r="F461" s="100"/>
    </row>
    <row r="462" spans="1:6">
      <c r="A462" s="72" t="s">
        <v>67</v>
      </c>
      <c r="B462" s="94"/>
      <c r="C462" s="100"/>
      <c r="D462" s="72" t="s">
        <v>68</v>
      </c>
      <c r="E462" s="94"/>
      <c r="F462" s="100"/>
    </row>
    <row r="463" spans="1:6" ht="38.25">
      <c r="A463" s="21" t="s">
        <v>69</v>
      </c>
      <c r="B463" s="94"/>
      <c r="C463" s="100"/>
      <c r="D463" s="21" t="s">
        <v>72</v>
      </c>
      <c r="E463" s="94"/>
      <c r="F463" s="100"/>
    </row>
    <row r="464" spans="1:6">
      <c r="A464" s="98" t="s">
        <v>70</v>
      </c>
      <c r="B464" s="98"/>
      <c r="C464" s="100"/>
      <c r="D464" s="98" t="s">
        <v>73</v>
      </c>
      <c r="E464" s="98">
        <v>1</v>
      </c>
      <c r="F464" s="100"/>
    </row>
    <row r="465" spans="1:6" ht="25.5">
      <c r="A465" s="240" t="s">
        <v>490</v>
      </c>
      <c r="B465" s="98"/>
      <c r="C465" s="100"/>
      <c r="D465" s="98" t="s">
        <v>74</v>
      </c>
      <c r="E465" s="98"/>
      <c r="F465" s="100"/>
    </row>
    <row r="466" spans="1:6" ht="25.5">
      <c r="A466" s="240" t="s">
        <v>491</v>
      </c>
      <c r="B466" s="98">
        <v>3</v>
      </c>
      <c r="C466" s="100"/>
      <c r="D466" s="240" t="s">
        <v>511</v>
      </c>
      <c r="E466" s="98"/>
      <c r="F466" s="100"/>
    </row>
    <row r="467" spans="1:6" ht="25.5">
      <c r="A467" s="241" t="s">
        <v>492</v>
      </c>
      <c r="B467" s="98"/>
      <c r="C467" s="100"/>
      <c r="D467" s="267" t="s">
        <v>512</v>
      </c>
      <c r="E467" s="98"/>
      <c r="F467" s="100"/>
    </row>
    <row r="468" spans="1:6" ht="25.5">
      <c r="A468" s="104" t="s">
        <v>71</v>
      </c>
      <c r="B468" s="98"/>
      <c r="C468" s="100"/>
      <c r="D468" s="267" t="s">
        <v>513</v>
      </c>
      <c r="E468" s="98"/>
      <c r="F468" s="100"/>
    </row>
    <row r="469" spans="1:6">
      <c r="A469" s="100"/>
      <c r="B469" s="100"/>
      <c r="C469" s="100"/>
      <c r="D469" s="100"/>
      <c r="E469" s="100"/>
      <c r="F469" s="100"/>
    </row>
    <row r="470" spans="1:6">
      <c r="A470" s="72" t="s">
        <v>75</v>
      </c>
      <c r="B470" s="94"/>
      <c r="C470" s="100"/>
      <c r="D470" s="294"/>
      <c r="E470" s="294"/>
      <c r="F470" s="294"/>
    </row>
    <row r="471" spans="1:6" ht="51">
      <c r="A471" s="21" t="s">
        <v>76</v>
      </c>
      <c r="B471" s="94"/>
      <c r="C471" s="100"/>
      <c r="D471" s="294"/>
      <c r="E471" s="294"/>
      <c r="F471" s="294"/>
    </row>
    <row r="472" spans="1:6">
      <c r="A472" s="98" t="s">
        <v>61</v>
      </c>
      <c r="B472" s="98">
        <v>1</v>
      </c>
      <c r="C472" s="100"/>
      <c r="D472" s="294"/>
      <c r="E472" s="294"/>
      <c r="F472" s="294"/>
    </row>
    <row r="473" spans="1:6">
      <c r="A473" s="98" t="s">
        <v>62</v>
      </c>
      <c r="B473" s="98"/>
      <c r="C473" s="100"/>
      <c r="D473" s="294"/>
      <c r="E473" s="294"/>
      <c r="F473" s="294"/>
    </row>
    <row r="474" spans="1:6">
      <c r="A474" s="100"/>
      <c r="B474" s="100"/>
      <c r="C474" s="100"/>
      <c r="D474" s="238"/>
      <c r="E474" s="238"/>
      <c r="F474" s="238"/>
    </row>
    <row r="475" spans="1:6">
      <c r="A475" s="72" t="s">
        <v>102</v>
      </c>
      <c r="B475" s="21"/>
      <c r="C475" s="100"/>
      <c r="D475" s="238"/>
      <c r="E475" s="238"/>
      <c r="F475" s="238"/>
    </row>
    <row r="476" spans="1:6" ht="25.5">
      <c r="A476" s="21" t="s">
        <v>77</v>
      </c>
      <c r="B476" s="21"/>
      <c r="C476" s="100"/>
      <c r="D476" s="238"/>
      <c r="E476" s="238"/>
      <c r="F476" s="238"/>
    </row>
    <row r="477" spans="1:6">
      <c r="A477" s="73" t="s">
        <v>493</v>
      </c>
      <c r="B477" s="98"/>
      <c r="C477" s="100"/>
      <c r="D477" s="238"/>
      <c r="E477" s="238"/>
      <c r="F477" s="238"/>
    </row>
    <row r="478" spans="1:6">
      <c r="A478" s="98" t="s">
        <v>79</v>
      </c>
      <c r="B478" s="98">
        <v>2</v>
      </c>
      <c r="C478" s="100"/>
      <c r="D478" s="238"/>
      <c r="E478" s="238"/>
      <c r="F478" s="238"/>
    </row>
    <row r="479" spans="1:6">
      <c r="A479" s="73" t="s">
        <v>494</v>
      </c>
      <c r="B479" s="98"/>
      <c r="C479" s="100"/>
      <c r="D479" s="238"/>
      <c r="E479" s="238"/>
      <c r="F479" s="238"/>
    </row>
    <row r="480" spans="1:6">
      <c r="A480" s="98" t="s">
        <v>152</v>
      </c>
      <c r="B480" s="98"/>
      <c r="C480" s="100"/>
      <c r="D480" s="238"/>
      <c r="E480" s="238"/>
      <c r="F480" s="238"/>
    </row>
    <row r="481" spans="1:6">
      <c r="A481" s="98" t="s">
        <v>78</v>
      </c>
      <c r="B481" s="98"/>
      <c r="C481" s="100"/>
      <c r="D481" s="238"/>
      <c r="E481" s="238"/>
      <c r="F481" s="238"/>
    </row>
    <row r="482" spans="1:6">
      <c r="A482" s="100"/>
      <c r="B482" s="100"/>
      <c r="C482" s="100"/>
      <c r="D482" s="238"/>
      <c r="E482" s="238"/>
      <c r="F482" s="238"/>
    </row>
    <row r="483" spans="1:6" ht="15" thickBot="1">
      <c r="A483" s="102" t="str">
        <f>'SR Area C'!A143:D143</f>
        <v>C.2.2.2 Rilascio attestati brevetti e marchi</v>
      </c>
      <c r="B483" s="91"/>
      <c r="C483" s="91"/>
      <c r="D483" s="91"/>
      <c r="E483" s="91"/>
      <c r="F483" s="91"/>
    </row>
    <row r="484" spans="1:6">
      <c r="A484" s="341" t="s">
        <v>426</v>
      </c>
      <c r="B484" s="342"/>
      <c r="C484" s="92"/>
      <c r="D484" s="345" t="s">
        <v>427</v>
      </c>
      <c r="E484" s="342"/>
      <c r="F484" s="92"/>
    </row>
    <row r="485" spans="1:6" ht="13.5" thickBot="1">
      <c r="A485" s="343"/>
      <c r="B485" s="344"/>
      <c r="C485" s="93"/>
      <c r="D485" s="344"/>
      <c r="E485" s="344"/>
      <c r="F485" s="93"/>
    </row>
    <row r="486" spans="1:6">
      <c r="A486" s="71" t="s">
        <v>42</v>
      </c>
      <c r="B486" s="94"/>
      <c r="C486" s="95"/>
      <c r="D486" s="72" t="s">
        <v>50</v>
      </c>
      <c r="E486" s="94"/>
      <c r="F486" s="95"/>
    </row>
    <row r="487" spans="1:6" ht="76.5">
      <c r="A487" s="19" t="s">
        <v>49</v>
      </c>
      <c r="B487" s="94"/>
      <c r="C487" s="95"/>
      <c r="D487" s="96" t="s">
        <v>51</v>
      </c>
      <c r="E487" s="94"/>
      <c r="F487" s="95"/>
    </row>
    <row r="488" spans="1:6">
      <c r="A488" s="97" t="s">
        <v>43</v>
      </c>
      <c r="B488" s="98">
        <v>1</v>
      </c>
      <c r="C488" s="95"/>
      <c r="D488" s="98" t="s">
        <v>52</v>
      </c>
      <c r="E488" s="98">
        <v>1</v>
      </c>
      <c r="F488" s="95"/>
    </row>
    <row r="489" spans="1:6">
      <c r="A489" s="97" t="s">
        <v>44</v>
      </c>
      <c r="B489" s="98"/>
      <c r="C489" s="95"/>
      <c r="D489" s="98" t="s">
        <v>53</v>
      </c>
      <c r="E489" s="98"/>
      <c r="F489" s="95"/>
    </row>
    <row r="490" spans="1:6">
      <c r="A490" s="97" t="s">
        <v>45</v>
      </c>
      <c r="B490" s="98"/>
      <c r="C490" s="95"/>
      <c r="D490" s="98" t="s">
        <v>54</v>
      </c>
      <c r="E490" s="98"/>
      <c r="F490" s="95"/>
    </row>
    <row r="491" spans="1:6" ht="25.5">
      <c r="A491" s="97" t="s">
        <v>47</v>
      </c>
      <c r="B491" s="98"/>
      <c r="C491" s="95"/>
      <c r="D491" s="98" t="s">
        <v>55</v>
      </c>
      <c r="E491" s="98"/>
      <c r="F491" s="95"/>
    </row>
    <row r="492" spans="1:6">
      <c r="A492" s="97" t="s">
        <v>46</v>
      </c>
      <c r="B492" s="98"/>
      <c r="C492" s="95"/>
      <c r="D492" s="98" t="s">
        <v>56</v>
      </c>
      <c r="E492" s="98"/>
      <c r="F492" s="95"/>
    </row>
    <row r="493" spans="1:6">
      <c r="A493" s="99"/>
      <c r="B493" s="100"/>
      <c r="C493" s="100"/>
      <c r="D493" s="100"/>
      <c r="E493" s="100"/>
      <c r="F493" s="100"/>
    </row>
    <row r="494" spans="1:6">
      <c r="A494" s="72" t="s">
        <v>57</v>
      </c>
      <c r="B494" s="94"/>
      <c r="C494" s="100"/>
      <c r="D494" s="72" t="s">
        <v>58</v>
      </c>
      <c r="E494" s="94"/>
      <c r="F494" s="100"/>
    </row>
    <row r="495" spans="1:6" ht="63.75">
      <c r="A495" s="21" t="s">
        <v>59</v>
      </c>
      <c r="B495" s="94"/>
      <c r="C495" s="100"/>
      <c r="D495" s="21" t="s">
        <v>100</v>
      </c>
      <c r="E495" s="94"/>
      <c r="F495" s="100"/>
    </row>
    <row r="496" spans="1:6">
      <c r="A496" s="73" t="s">
        <v>484</v>
      </c>
      <c r="B496" s="98"/>
      <c r="C496" s="100"/>
      <c r="D496" s="98" t="s">
        <v>61</v>
      </c>
      <c r="E496" s="98">
        <v>1</v>
      </c>
      <c r="F496" s="100"/>
    </row>
    <row r="497" spans="1:6">
      <c r="A497" s="73" t="s">
        <v>487</v>
      </c>
      <c r="B497" s="98"/>
      <c r="C497" s="100"/>
      <c r="D497" s="73" t="s">
        <v>495</v>
      </c>
      <c r="E497" s="98"/>
      <c r="F497" s="100"/>
    </row>
    <row r="498" spans="1:6">
      <c r="A498" s="73" t="s">
        <v>485</v>
      </c>
      <c r="B498" s="98"/>
      <c r="C498" s="100"/>
      <c r="D498" s="98"/>
      <c r="E498" s="98"/>
      <c r="F498" s="100"/>
    </row>
    <row r="499" spans="1:6">
      <c r="A499" s="73" t="s">
        <v>486</v>
      </c>
      <c r="B499" s="98"/>
      <c r="C499" s="100"/>
      <c r="D499" s="98"/>
      <c r="E499" s="98"/>
      <c r="F499" s="100"/>
    </row>
    <row r="500" spans="1:6">
      <c r="A500" s="98" t="s">
        <v>60</v>
      </c>
      <c r="B500" s="98">
        <v>5</v>
      </c>
      <c r="C500" s="100"/>
      <c r="E500" s="98"/>
      <c r="F500" s="100"/>
    </row>
    <row r="501" spans="1:6">
      <c r="A501" s="100"/>
      <c r="B501" s="100"/>
      <c r="C501" s="100"/>
      <c r="D501" s="100"/>
      <c r="E501" s="100"/>
      <c r="F501" s="100"/>
    </row>
    <row r="502" spans="1:6">
      <c r="A502" s="72" t="s">
        <v>63</v>
      </c>
      <c r="B502" s="94"/>
      <c r="C502" s="100"/>
      <c r="D502" s="72" t="s">
        <v>64</v>
      </c>
      <c r="E502" s="94"/>
      <c r="F502" s="100"/>
    </row>
    <row r="503" spans="1:6" ht="38.25">
      <c r="A503" s="21" t="s">
        <v>65</v>
      </c>
      <c r="B503" s="94"/>
      <c r="C503" s="100"/>
      <c r="D503" s="21" t="s">
        <v>514</v>
      </c>
      <c r="E503" s="94"/>
      <c r="F503" s="100"/>
    </row>
    <row r="504" spans="1:6">
      <c r="A504" s="98" t="s">
        <v>66</v>
      </c>
      <c r="B504" s="98"/>
      <c r="C504" s="100"/>
      <c r="D504" s="98" t="s">
        <v>61</v>
      </c>
      <c r="E504" s="98"/>
      <c r="F504" s="100"/>
    </row>
    <row r="505" spans="1:6">
      <c r="A505" s="239" t="s">
        <v>488</v>
      </c>
      <c r="B505" s="98">
        <v>2</v>
      </c>
      <c r="C505" s="100"/>
      <c r="D505" s="267" t="s">
        <v>515</v>
      </c>
      <c r="E505" s="98"/>
      <c r="F505" s="100"/>
    </row>
    <row r="506" spans="1:6">
      <c r="A506" s="98" t="s">
        <v>150</v>
      </c>
      <c r="B506" s="98"/>
      <c r="C506" s="100"/>
      <c r="D506" s="267" t="s">
        <v>518</v>
      </c>
      <c r="E506" s="98"/>
      <c r="F506" s="100"/>
    </row>
    <row r="507" spans="1:6">
      <c r="A507" s="239" t="s">
        <v>489</v>
      </c>
      <c r="B507" s="98"/>
      <c r="C507" s="100"/>
      <c r="D507" s="267" t="s">
        <v>517</v>
      </c>
      <c r="E507" s="98"/>
      <c r="F507" s="100"/>
    </row>
    <row r="508" spans="1:6">
      <c r="A508" s="98" t="s">
        <v>151</v>
      </c>
      <c r="B508" s="98"/>
      <c r="C508" s="100"/>
      <c r="D508" s="267" t="s">
        <v>516</v>
      </c>
      <c r="E508" s="101">
        <v>5</v>
      </c>
      <c r="F508" s="100"/>
    </row>
    <row r="509" spans="1:6">
      <c r="A509" s="100"/>
      <c r="B509" s="100"/>
      <c r="C509" s="100"/>
      <c r="D509" s="100"/>
      <c r="E509" s="100"/>
      <c r="F509" s="100"/>
    </row>
    <row r="510" spans="1:6">
      <c r="A510" s="72" t="s">
        <v>67</v>
      </c>
      <c r="B510" s="94"/>
      <c r="C510" s="100"/>
      <c r="D510" s="72" t="s">
        <v>68</v>
      </c>
      <c r="E510" s="94"/>
      <c r="F510" s="100"/>
    </row>
    <row r="511" spans="1:6" ht="38.25">
      <c r="A511" s="21" t="s">
        <v>69</v>
      </c>
      <c r="B511" s="94"/>
      <c r="C511" s="100"/>
      <c r="D511" s="21" t="s">
        <v>72</v>
      </c>
      <c r="E511" s="94"/>
      <c r="F511" s="100"/>
    </row>
    <row r="512" spans="1:6">
      <c r="A512" s="98" t="s">
        <v>70</v>
      </c>
      <c r="B512" s="98"/>
      <c r="C512" s="100"/>
      <c r="D512" s="98" t="s">
        <v>73</v>
      </c>
      <c r="E512" s="98">
        <v>1</v>
      </c>
      <c r="F512" s="100"/>
    </row>
    <row r="513" spans="1:6" ht="25.5">
      <c r="A513" s="240" t="s">
        <v>490</v>
      </c>
      <c r="B513" s="98"/>
      <c r="C513" s="100"/>
      <c r="D513" s="98" t="s">
        <v>74</v>
      </c>
      <c r="E513" s="98"/>
      <c r="F513" s="100"/>
    </row>
    <row r="514" spans="1:6" ht="25.5">
      <c r="A514" s="240" t="s">
        <v>491</v>
      </c>
      <c r="B514" s="98">
        <v>3</v>
      </c>
      <c r="C514" s="100"/>
      <c r="D514" s="240" t="s">
        <v>511</v>
      </c>
      <c r="E514" s="98"/>
      <c r="F514" s="100"/>
    </row>
    <row r="515" spans="1:6" ht="25.5">
      <c r="A515" s="241" t="s">
        <v>492</v>
      </c>
      <c r="B515" s="98"/>
      <c r="C515" s="100"/>
      <c r="D515" s="267" t="s">
        <v>512</v>
      </c>
      <c r="E515" s="98"/>
      <c r="F515" s="100"/>
    </row>
    <row r="516" spans="1:6" ht="25.5">
      <c r="A516" s="104" t="s">
        <v>71</v>
      </c>
      <c r="B516" s="98"/>
      <c r="C516" s="100"/>
      <c r="D516" s="267" t="s">
        <v>513</v>
      </c>
      <c r="E516" s="98"/>
      <c r="F516" s="100"/>
    </row>
    <row r="517" spans="1:6">
      <c r="A517" s="100"/>
      <c r="B517" s="100"/>
      <c r="C517" s="100"/>
      <c r="D517" s="100"/>
      <c r="E517" s="100"/>
      <c r="F517" s="100"/>
    </row>
    <row r="518" spans="1:6">
      <c r="A518" s="72" t="s">
        <v>75</v>
      </c>
      <c r="B518" s="94"/>
      <c r="C518" s="100"/>
      <c r="D518" s="294"/>
      <c r="E518" s="294"/>
      <c r="F518" s="294"/>
    </row>
    <row r="519" spans="1:6" ht="51">
      <c r="A519" s="21" t="s">
        <v>76</v>
      </c>
      <c r="B519" s="94"/>
      <c r="C519" s="100"/>
      <c r="D519" s="294"/>
      <c r="E519" s="294"/>
      <c r="F519" s="294"/>
    </row>
    <row r="520" spans="1:6">
      <c r="A520" s="98" t="s">
        <v>61</v>
      </c>
      <c r="B520" s="98">
        <v>1</v>
      </c>
      <c r="C520" s="100"/>
      <c r="D520" s="294"/>
      <c r="E520" s="294"/>
      <c r="F520" s="294"/>
    </row>
    <row r="521" spans="1:6">
      <c r="A521" s="98" t="s">
        <v>62</v>
      </c>
      <c r="B521" s="98"/>
      <c r="C521" s="100"/>
      <c r="D521" s="294"/>
      <c r="E521" s="294"/>
      <c r="F521" s="294"/>
    </row>
    <row r="522" spans="1:6">
      <c r="A522" s="100"/>
      <c r="B522" s="100"/>
      <c r="C522" s="100"/>
      <c r="D522" s="238"/>
      <c r="E522" s="238"/>
      <c r="F522" s="238"/>
    </row>
    <row r="523" spans="1:6">
      <c r="A523" s="72" t="s">
        <v>102</v>
      </c>
      <c r="B523" s="21"/>
      <c r="C523" s="100"/>
      <c r="D523" s="238"/>
      <c r="E523" s="238"/>
      <c r="F523" s="238"/>
    </row>
    <row r="524" spans="1:6" ht="25.5">
      <c r="A524" s="21" t="s">
        <v>77</v>
      </c>
      <c r="B524" s="21"/>
      <c r="C524" s="100"/>
      <c r="D524" s="238"/>
      <c r="E524" s="238"/>
      <c r="F524" s="238"/>
    </row>
    <row r="525" spans="1:6">
      <c r="A525" s="73" t="s">
        <v>493</v>
      </c>
      <c r="B525" s="98"/>
      <c r="C525" s="100"/>
      <c r="D525" s="238"/>
      <c r="E525" s="238"/>
      <c r="F525" s="238"/>
    </row>
    <row r="526" spans="1:6">
      <c r="A526" s="98" t="s">
        <v>79</v>
      </c>
      <c r="B526" s="98">
        <v>2</v>
      </c>
      <c r="C526" s="100"/>
      <c r="D526" s="238"/>
      <c r="E526" s="238"/>
      <c r="F526" s="238"/>
    </row>
    <row r="527" spans="1:6">
      <c r="A527" s="73" t="s">
        <v>494</v>
      </c>
      <c r="B527" s="98"/>
      <c r="C527" s="100"/>
      <c r="D527" s="238"/>
      <c r="E527" s="238"/>
      <c r="F527" s="238"/>
    </row>
    <row r="528" spans="1:6">
      <c r="A528" s="98" t="s">
        <v>152</v>
      </c>
      <c r="B528" s="98"/>
      <c r="C528" s="100"/>
      <c r="D528" s="238"/>
      <c r="E528" s="238"/>
      <c r="F528" s="238"/>
    </row>
    <row r="529" spans="1:6">
      <c r="A529" s="98" t="s">
        <v>78</v>
      </c>
      <c r="B529" s="98"/>
      <c r="C529" s="100"/>
      <c r="D529" s="238"/>
      <c r="E529" s="238"/>
      <c r="F529" s="238"/>
    </row>
    <row r="530" spans="1:6">
      <c r="A530" s="100"/>
      <c r="B530" s="100"/>
      <c r="C530" s="100"/>
      <c r="D530" s="238"/>
      <c r="E530" s="238"/>
      <c r="F530" s="238"/>
    </row>
    <row r="531" spans="1:6" ht="15" thickBot="1">
      <c r="A531" s="102" t="str">
        <f>'SR Area C'!A157:D157</f>
        <v>C.2.5.1 Attività in materia di metrologia legale</v>
      </c>
      <c r="B531" s="91"/>
      <c r="C531" s="91"/>
      <c r="D531" s="91"/>
      <c r="E531" s="91"/>
      <c r="F531" s="91"/>
    </row>
    <row r="532" spans="1:6">
      <c r="A532" s="341" t="s">
        <v>426</v>
      </c>
      <c r="B532" s="342"/>
      <c r="C532" s="92"/>
      <c r="D532" s="345" t="s">
        <v>427</v>
      </c>
      <c r="E532" s="342"/>
      <c r="F532" s="92"/>
    </row>
    <row r="533" spans="1:6" ht="13.5" thickBot="1">
      <c r="A533" s="343"/>
      <c r="B533" s="344"/>
      <c r="C533" s="93"/>
      <c r="D533" s="344"/>
      <c r="E533" s="344"/>
      <c r="F533" s="93"/>
    </row>
    <row r="534" spans="1:6">
      <c r="A534" s="71" t="s">
        <v>42</v>
      </c>
      <c r="B534" s="94"/>
      <c r="C534" s="95"/>
      <c r="D534" s="72" t="s">
        <v>50</v>
      </c>
      <c r="E534" s="94"/>
      <c r="F534" s="95"/>
    </row>
    <row r="535" spans="1:6" ht="76.5">
      <c r="A535" s="19" t="s">
        <v>49</v>
      </c>
      <c r="B535" s="94"/>
      <c r="C535" s="95"/>
      <c r="D535" s="96" t="s">
        <v>51</v>
      </c>
      <c r="E535" s="94"/>
      <c r="F535" s="95"/>
    </row>
    <row r="536" spans="1:6">
      <c r="A536" s="97" t="s">
        <v>43</v>
      </c>
      <c r="B536" s="98">
        <v>1</v>
      </c>
      <c r="C536" s="95"/>
      <c r="D536" s="98" t="s">
        <v>52</v>
      </c>
      <c r="E536" s="98"/>
      <c r="F536" s="95"/>
    </row>
    <row r="537" spans="1:6">
      <c r="A537" s="97" t="s">
        <v>44</v>
      </c>
      <c r="B537" s="98"/>
      <c r="C537" s="95"/>
      <c r="D537" s="98" t="s">
        <v>53</v>
      </c>
      <c r="E537" s="98"/>
      <c r="F537" s="95"/>
    </row>
    <row r="538" spans="1:6">
      <c r="A538" s="97" t="s">
        <v>45</v>
      </c>
      <c r="B538" s="98"/>
      <c r="C538" s="95"/>
      <c r="D538" s="98" t="s">
        <v>54</v>
      </c>
      <c r="E538" s="98">
        <v>3</v>
      </c>
      <c r="F538" s="95"/>
    </row>
    <row r="539" spans="1:6" ht="25.5">
      <c r="A539" s="97" t="s">
        <v>47</v>
      </c>
      <c r="B539" s="98"/>
      <c r="C539" s="95"/>
      <c r="D539" s="98" t="s">
        <v>55</v>
      </c>
      <c r="E539" s="98"/>
      <c r="F539" s="95"/>
    </row>
    <row r="540" spans="1:6">
      <c r="A540" s="97" t="s">
        <v>46</v>
      </c>
      <c r="B540" s="98"/>
      <c r="C540" s="95"/>
      <c r="D540" s="98" t="s">
        <v>56</v>
      </c>
      <c r="E540" s="98"/>
      <c r="F540" s="95"/>
    </row>
    <row r="541" spans="1:6">
      <c r="A541" s="99"/>
      <c r="B541" s="100"/>
      <c r="C541" s="100"/>
      <c r="D541" s="100"/>
      <c r="E541" s="100"/>
      <c r="F541" s="100"/>
    </row>
    <row r="542" spans="1:6">
      <c r="A542" s="72" t="s">
        <v>57</v>
      </c>
      <c r="B542" s="94"/>
      <c r="C542" s="100"/>
      <c r="D542" s="72" t="s">
        <v>58</v>
      </c>
      <c r="E542" s="94"/>
      <c r="F542" s="100"/>
    </row>
    <row r="543" spans="1:6" ht="63.75">
      <c r="A543" s="21" t="s">
        <v>59</v>
      </c>
      <c r="B543" s="94"/>
      <c r="C543" s="100"/>
      <c r="D543" s="21" t="s">
        <v>100</v>
      </c>
      <c r="E543" s="94"/>
      <c r="F543" s="100"/>
    </row>
    <row r="544" spans="1:6">
      <c r="A544" s="73" t="s">
        <v>484</v>
      </c>
      <c r="B544" s="98"/>
      <c r="C544" s="100"/>
      <c r="D544" s="98" t="s">
        <v>61</v>
      </c>
      <c r="E544" s="98">
        <v>1</v>
      </c>
      <c r="F544" s="100"/>
    </row>
    <row r="545" spans="1:6">
      <c r="A545" s="73" t="s">
        <v>487</v>
      </c>
      <c r="B545" s="98"/>
      <c r="C545" s="100"/>
      <c r="D545" s="73" t="s">
        <v>495</v>
      </c>
      <c r="E545" s="98"/>
      <c r="F545" s="100"/>
    </row>
    <row r="546" spans="1:6">
      <c r="A546" s="73" t="s">
        <v>485</v>
      </c>
      <c r="B546" s="98"/>
      <c r="C546" s="100"/>
      <c r="D546" s="98"/>
      <c r="E546" s="98"/>
      <c r="F546" s="100"/>
    </row>
    <row r="547" spans="1:6">
      <c r="A547" s="73" t="s">
        <v>486</v>
      </c>
      <c r="B547" s="98"/>
      <c r="C547" s="100"/>
      <c r="D547" s="98"/>
      <c r="E547" s="98"/>
      <c r="F547" s="100"/>
    </row>
    <row r="548" spans="1:6">
      <c r="A548" s="98" t="s">
        <v>60</v>
      </c>
      <c r="B548" s="98">
        <v>5</v>
      </c>
      <c r="C548" s="100"/>
      <c r="E548" s="98"/>
      <c r="F548" s="100"/>
    </row>
    <row r="549" spans="1:6">
      <c r="A549" s="100"/>
      <c r="B549" s="100"/>
      <c r="C549" s="100"/>
      <c r="D549" s="100"/>
      <c r="E549" s="100"/>
      <c r="F549" s="100"/>
    </row>
    <row r="550" spans="1:6">
      <c r="A550" s="72" t="s">
        <v>63</v>
      </c>
      <c r="B550" s="94"/>
      <c r="C550" s="100"/>
      <c r="D550" s="72" t="s">
        <v>64</v>
      </c>
      <c r="E550" s="94"/>
      <c r="F550" s="100"/>
    </row>
    <row r="551" spans="1:6" ht="38.25">
      <c r="A551" s="21" t="s">
        <v>65</v>
      </c>
      <c r="B551" s="94"/>
      <c r="C551" s="100"/>
      <c r="D551" s="21" t="s">
        <v>514</v>
      </c>
      <c r="E551" s="94"/>
      <c r="F551" s="100"/>
    </row>
    <row r="552" spans="1:6">
      <c r="A552" s="98" t="s">
        <v>66</v>
      </c>
      <c r="B552" s="98"/>
      <c r="C552" s="100"/>
      <c r="D552" s="98" t="s">
        <v>61</v>
      </c>
      <c r="E552" s="98"/>
      <c r="F552" s="100"/>
    </row>
    <row r="553" spans="1:6">
      <c r="A553" s="239" t="s">
        <v>488</v>
      </c>
      <c r="B553" s="98"/>
      <c r="C553" s="100"/>
      <c r="D553" s="267" t="s">
        <v>515</v>
      </c>
      <c r="E553" s="98"/>
      <c r="F553" s="100"/>
    </row>
    <row r="554" spans="1:6">
      <c r="A554" s="98" t="s">
        <v>150</v>
      </c>
      <c r="B554" s="98">
        <v>3</v>
      </c>
      <c r="C554" s="100"/>
      <c r="D554" s="267" t="s">
        <v>518</v>
      </c>
      <c r="E554" s="98"/>
      <c r="F554" s="100"/>
    </row>
    <row r="555" spans="1:6">
      <c r="A555" s="239" t="s">
        <v>489</v>
      </c>
      <c r="B555" s="98"/>
      <c r="C555" s="100"/>
      <c r="D555" s="267" t="s">
        <v>517</v>
      </c>
      <c r="E555" s="98"/>
      <c r="F555" s="100"/>
    </row>
    <row r="556" spans="1:6">
      <c r="A556" s="98" t="s">
        <v>151</v>
      </c>
      <c r="B556" s="98"/>
      <c r="C556" s="100"/>
      <c r="D556" s="267" t="s">
        <v>516</v>
      </c>
      <c r="E556" s="101">
        <v>5</v>
      </c>
      <c r="F556" s="100"/>
    </row>
    <row r="557" spans="1:6">
      <c r="A557" s="100"/>
      <c r="B557" s="100"/>
      <c r="C557" s="100"/>
      <c r="D557" s="100"/>
      <c r="E557" s="100"/>
      <c r="F557" s="100"/>
    </row>
    <row r="558" spans="1:6">
      <c r="A558" s="72" t="s">
        <v>67</v>
      </c>
      <c r="B558" s="94"/>
      <c r="C558" s="100"/>
      <c r="D558" s="72" t="s">
        <v>68</v>
      </c>
      <c r="E558" s="94"/>
      <c r="F558" s="100"/>
    </row>
    <row r="559" spans="1:6" ht="38.25">
      <c r="A559" s="21" t="s">
        <v>69</v>
      </c>
      <c r="B559" s="94"/>
      <c r="C559" s="100"/>
      <c r="D559" s="21" t="s">
        <v>72</v>
      </c>
      <c r="E559" s="94"/>
      <c r="F559" s="100"/>
    </row>
    <row r="560" spans="1:6">
      <c r="A560" s="98" t="s">
        <v>70</v>
      </c>
      <c r="B560" s="98"/>
      <c r="C560" s="100"/>
      <c r="D560" s="98" t="s">
        <v>73</v>
      </c>
      <c r="E560" s="98">
        <v>1</v>
      </c>
      <c r="F560" s="100"/>
    </row>
    <row r="561" spans="1:6" ht="25.5">
      <c r="A561" s="240" t="s">
        <v>490</v>
      </c>
      <c r="B561" s="98"/>
      <c r="C561" s="100"/>
      <c r="D561" s="98" t="s">
        <v>74</v>
      </c>
      <c r="E561" s="98"/>
      <c r="F561" s="100"/>
    </row>
    <row r="562" spans="1:6" ht="25.5">
      <c r="A562" s="240" t="s">
        <v>491</v>
      </c>
      <c r="B562" s="98">
        <v>3</v>
      </c>
      <c r="C562" s="100"/>
      <c r="D562" s="240" t="s">
        <v>511</v>
      </c>
      <c r="E562" s="98"/>
      <c r="F562" s="100"/>
    </row>
    <row r="563" spans="1:6" ht="25.5">
      <c r="A563" s="241" t="s">
        <v>492</v>
      </c>
      <c r="B563" s="98"/>
      <c r="C563" s="100"/>
      <c r="D563" s="267" t="s">
        <v>512</v>
      </c>
      <c r="E563" s="98"/>
      <c r="F563" s="100"/>
    </row>
    <row r="564" spans="1:6" ht="25.5">
      <c r="A564" s="104" t="s">
        <v>71</v>
      </c>
      <c r="B564" s="98"/>
      <c r="C564" s="100"/>
      <c r="D564" s="267" t="s">
        <v>513</v>
      </c>
      <c r="E564" s="98"/>
      <c r="F564" s="100"/>
    </row>
    <row r="565" spans="1:6">
      <c r="A565" s="100"/>
      <c r="B565" s="100"/>
      <c r="C565" s="100"/>
      <c r="D565" s="100"/>
      <c r="E565" s="100"/>
      <c r="F565" s="100"/>
    </row>
    <row r="566" spans="1:6">
      <c r="A566" s="72" t="s">
        <v>75</v>
      </c>
      <c r="B566" s="94"/>
      <c r="C566" s="100"/>
      <c r="D566" s="294"/>
      <c r="E566" s="294"/>
      <c r="F566" s="294"/>
    </row>
    <row r="567" spans="1:6" ht="51">
      <c r="A567" s="21" t="s">
        <v>76</v>
      </c>
      <c r="B567" s="94"/>
      <c r="C567" s="100"/>
      <c r="D567" s="294"/>
      <c r="E567" s="294"/>
      <c r="F567" s="294"/>
    </row>
    <row r="568" spans="1:6">
      <c r="A568" s="98" t="s">
        <v>61</v>
      </c>
      <c r="B568" s="98">
        <v>1</v>
      </c>
      <c r="C568" s="100"/>
      <c r="D568" s="294"/>
      <c r="E568" s="294"/>
      <c r="F568" s="294"/>
    </row>
    <row r="569" spans="1:6">
      <c r="A569" s="98" t="s">
        <v>62</v>
      </c>
      <c r="B569" s="98"/>
      <c r="C569" s="100"/>
      <c r="D569" s="294"/>
      <c r="E569" s="294"/>
      <c r="F569" s="294"/>
    </row>
    <row r="570" spans="1:6">
      <c r="A570" s="100"/>
      <c r="B570" s="100"/>
      <c r="C570" s="100"/>
      <c r="D570" s="238"/>
      <c r="E570" s="238"/>
      <c r="F570" s="238"/>
    </row>
    <row r="571" spans="1:6">
      <c r="A571" s="72" t="s">
        <v>102</v>
      </c>
      <c r="B571" s="21"/>
      <c r="C571" s="100"/>
      <c r="D571" s="238"/>
      <c r="E571" s="238"/>
      <c r="F571" s="238"/>
    </row>
    <row r="572" spans="1:6" ht="25.5">
      <c r="A572" s="21" t="s">
        <v>77</v>
      </c>
      <c r="B572" s="21"/>
      <c r="C572" s="100"/>
      <c r="D572" s="238"/>
      <c r="E572" s="238"/>
      <c r="F572" s="238"/>
    </row>
    <row r="573" spans="1:6">
      <c r="A573" s="73" t="s">
        <v>493</v>
      </c>
      <c r="B573" s="98"/>
      <c r="C573" s="100"/>
      <c r="D573" s="238"/>
      <c r="E573" s="238"/>
      <c r="F573" s="238"/>
    </row>
    <row r="574" spans="1:6">
      <c r="A574" s="98" t="s">
        <v>79</v>
      </c>
      <c r="B574" s="98">
        <v>2</v>
      </c>
      <c r="C574" s="100"/>
      <c r="D574" s="238"/>
      <c r="E574" s="238"/>
      <c r="F574" s="238"/>
    </row>
    <row r="575" spans="1:6">
      <c r="A575" s="73" t="s">
        <v>494</v>
      </c>
      <c r="B575" s="98"/>
      <c r="C575" s="100"/>
      <c r="D575" s="238"/>
      <c r="E575" s="238"/>
      <c r="F575" s="238"/>
    </row>
    <row r="576" spans="1:6">
      <c r="A576" s="98" t="s">
        <v>152</v>
      </c>
      <c r="B576" s="98"/>
      <c r="C576" s="100"/>
      <c r="D576" s="238"/>
      <c r="E576" s="238"/>
      <c r="F576" s="238"/>
    </row>
    <row r="577" spans="1:6">
      <c r="A577" s="98" t="s">
        <v>78</v>
      </c>
      <c r="B577" s="98"/>
      <c r="C577" s="100"/>
      <c r="D577" s="238"/>
      <c r="E577" s="238"/>
      <c r="F577" s="238"/>
    </row>
    <row r="578" spans="1:6">
      <c r="A578" s="100"/>
      <c r="B578" s="100"/>
      <c r="C578" s="100"/>
      <c r="D578" s="238"/>
      <c r="E578" s="238"/>
      <c r="F578" s="238"/>
    </row>
  </sheetData>
  <mergeCells count="36">
    <mergeCell ref="D566:F569"/>
    <mergeCell ref="A387:B388"/>
    <mergeCell ref="D387:E388"/>
    <mergeCell ref="D421:F424"/>
    <mergeCell ref="A436:B437"/>
    <mergeCell ref="D436:E437"/>
    <mergeCell ref="D470:F473"/>
    <mergeCell ref="A484:B485"/>
    <mergeCell ref="D484:E485"/>
    <mergeCell ref="D518:F521"/>
    <mergeCell ref="A532:B533"/>
    <mergeCell ref="D532:E533"/>
    <mergeCell ref="D373:F376"/>
    <mergeCell ref="A195:B196"/>
    <mergeCell ref="D195:E196"/>
    <mergeCell ref="D229:F232"/>
    <mergeCell ref="A243:B244"/>
    <mergeCell ref="D243:E244"/>
    <mergeCell ref="D277:F280"/>
    <mergeCell ref="A291:B292"/>
    <mergeCell ref="D291:E292"/>
    <mergeCell ref="D325:F328"/>
    <mergeCell ref="A339:B340"/>
    <mergeCell ref="D339:E340"/>
    <mergeCell ref="D181:F184"/>
    <mergeCell ref="A2:B3"/>
    <mergeCell ref="D2:E3"/>
    <mergeCell ref="D36:F39"/>
    <mergeCell ref="A50:B51"/>
    <mergeCell ref="D50:E51"/>
    <mergeCell ref="D84:F87"/>
    <mergeCell ref="A98:B99"/>
    <mergeCell ref="D98:E99"/>
    <mergeCell ref="D132:F135"/>
    <mergeCell ref="A147:B148"/>
    <mergeCell ref="D147:E148"/>
  </mergeCells>
  <pageMargins left="0.23622047244094491" right="0.23622047244094491" top="0.74803149606299213" bottom="0.74803149606299213" header="0.31496062992125984" footer="0.31496062992125984"/>
  <pageSetup paperSize="9" scale="53" fitToHeight="0" orientation="portrait" horizontalDpi="4294967292" verticalDpi="4294967292" r:id="rId1"/>
</worksheet>
</file>

<file path=xl/worksheets/sheet16.xml><?xml version="1.0" encoding="utf-8"?>
<worksheet xmlns="http://schemas.openxmlformats.org/spreadsheetml/2006/main" xmlns:r="http://schemas.openxmlformats.org/officeDocument/2006/relationships">
  <sheetPr>
    <pageSetUpPr fitToPage="1"/>
  </sheetPr>
  <dimension ref="A1:L96"/>
  <sheetViews>
    <sheetView topLeftCell="A16" zoomScaleNormal="100" workbookViewId="0">
      <selection activeCell="A100" sqref="A100"/>
    </sheetView>
  </sheetViews>
  <sheetFormatPr defaultColWidth="11.42578125" defaultRowHeight="12.75"/>
  <cols>
    <col min="1" max="1" width="70.85546875" customWidth="1"/>
    <col min="2" max="2" width="2.7109375" bestFit="1" customWidth="1"/>
    <col min="3" max="3" width="2.140625" customWidth="1"/>
    <col min="4" max="4" width="71.42578125" customWidth="1"/>
    <col min="5" max="5" width="2.7109375" bestFit="1" customWidth="1"/>
    <col min="6" max="6" width="2.140625" customWidth="1"/>
    <col min="12" max="12" width="11.5703125" bestFit="1" customWidth="1"/>
  </cols>
  <sheetData>
    <row r="1" spans="1:6" ht="15" thickBot="1">
      <c r="A1" s="102" t="str">
        <f>'SR Area D'!A3:D3</f>
        <v>D.01 Erogazione di incentivi, sovvenzioni e contributi finanziari a privati</v>
      </c>
      <c r="B1" s="91"/>
      <c r="C1" s="91"/>
      <c r="D1" s="91"/>
      <c r="E1" s="91"/>
      <c r="F1" s="91"/>
    </row>
    <row r="2" spans="1:6" ht="12.75" customHeight="1">
      <c r="A2" s="341" t="s">
        <v>426</v>
      </c>
      <c r="B2" s="342"/>
      <c r="C2" s="92"/>
      <c r="D2" s="345" t="s">
        <v>427</v>
      </c>
      <c r="E2" s="342"/>
      <c r="F2" s="92"/>
    </row>
    <row r="3" spans="1:6" ht="25.5" customHeight="1" thickBot="1">
      <c r="A3" s="343"/>
      <c r="B3" s="344"/>
      <c r="C3" s="93"/>
      <c r="D3" s="344"/>
      <c r="E3" s="344"/>
      <c r="F3" s="93"/>
    </row>
    <row r="4" spans="1:6">
      <c r="A4" s="71" t="s">
        <v>42</v>
      </c>
      <c r="B4" s="94"/>
      <c r="C4" s="95"/>
      <c r="D4" s="72" t="s">
        <v>50</v>
      </c>
      <c r="E4" s="94"/>
      <c r="F4" s="95"/>
    </row>
    <row r="5" spans="1:6" ht="76.5">
      <c r="A5" s="19" t="s">
        <v>49</v>
      </c>
      <c r="B5" s="94"/>
      <c r="C5" s="95"/>
      <c r="D5" s="96" t="s">
        <v>51</v>
      </c>
      <c r="E5" s="94"/>
      <c r="F5" s="95"/>
    </row>
    <row r="6" spans="1:6">
      <c r="A6" s="97" t="s">
        <v>43</v>
      </c>
      <c r="B6" s="98"/>
      <c r="C6" s="95"/>
      <c r="D6" s="98" t="s">
        <v>52</v>
      </c>
      <c r="E6" s="98">
        <v>1</v>
      </c>
      <c r="F6" s="95"/>
    </row>
    <row r="7" spans="1:6">
      <c r="A7" s="97" t="s">
        <v>44</v>
      </c>
      <c r="B7" s="98">
        <v>2</v>
      </c>
      <c r="C7" s="95"/>
      <c r="D7" s="98" t="s">
        <v>53</v>
      </c>
      <c r="E7" s="98"/>
      <c r="F7" s="95"/>
    </row>
    <row r="8" spans="1:6">
      <c r="A8" s="97" t="s">
        <v>45</v>
      </c>
      <c r="B8" s="98"/>
      <c r="C8" s="95"/>
      <c r="D8" s="98" t="s">
        <v>54</v>
      </c>
      <c r="E8" s="98"/>
      <c r="F8" s="95"/>
    </row>
    <row r="9" spans="1:6" ht="25.5">
      <c r="A9" s="97" t="s">
        <v>47</v>
      </c>
      <c r="B9" s="98"/>
      <c r="C9" s="95"/>
      <c r="D9" s="98" t="s">
        <v>55</v>
      </c>
      <c r="E9" s="98"/>
      <c r="F9" s="95"/>
    </row>
    <row r="10" spans="1:6">
      <c r="A10" s="97" t="s">
        <v>46</v>
      </c>
      <c r="B10" s="98"/>
      <c r="C10" s="95"/>
      <c r="D10" s="98" t="s">
        <v>56</v>
      </c>
      <c r="E10" s="98"/>
      <c r="F10" s="95"/>
    </row>
    <row r="11" spans="1:6">
      <c r="A11" s="99"/>
      <c r="B11" s="100"/>
      <c r="C11" s="100"/>
      <c r="D11" s="100"/>
      <c r="E11" s="100"/>
      <c r="F11" s="100"/>
    </row>
    <row r="12" spans="1:6">
      <c r="A12" s="72" t="s">
        <v>57</v>
      </c>
      <c r="B12" s="94"/>
      <c r="C12" s="100"/>
      <c r="D12" s="72" t="s">
        <v>58</v>
      </c>
      <c r="E12" s="94"/>
      <c r="F12" s="100"/>
    </row>
    <row r="13" spans="1:6" ht="63.75">
      <c r="A13" s="21" t="s">
        <v>59</v>
      </c>
      <c r="B13" s="94"/>
      <c r="C13" s="100"/>
      <c r="D13" s="21" t="s">
        <v>100</v>
      </c>
      <c r="E13" s="94"/>
      <c r="F13" s="100"/>
    </row>
    <row r="14" spans="1:6">
      <c r="A14" s="73" t="s">
        <v>484</v>
      </c>
      <c r="B14" s="98"/>
      <c r="C14" s="100"/>
      <c r="D14" s="98" t="s">
        <v>61</v>
      </c>
      <c r="E14" s="98">
        <v>1</v>
      </c>
      <c r="F14" s="100"/>
    </row>
    <row r="15" spans="1:6">
      <c r="A15" s="73" t="s">
        <v>487</v>
      </c>
      <c r="B15" s="98"/>
      <c r="C15" s="100"/>
      <c r="D15" s="73" t="s">
        <v>495</v>
      </c>
      <c r="E15" s="98"/>
      <c r="F15" s="100"/>
    </row>
    <row r="16" spans="1:6">
      <c r="A16" s="73" t="s">
        <v>485</v>
      </c>
      <c r="B16" s="98"/>
      <c r="C16" s="100"/>
      <c r="D16" s="98"/>
      <c r="E16" s="98"/>
      <c r="F16" s="100"/>
    </row>
    <row r="17" spans="1:12">
      <c r="A17" s="73" t="s">
        <v>486</v>
      </c>
      <c r="B17" s="98"/>
      <c r="C17" s="100"/>
      <c r="D17" s="98"/>
      <c r="E17" s="98"/>
      <c r="F17" s="100"/>
    </row>
    <row r="18" spans="1:12">
      <c r="A18" s="98" t="s">
        <v>60</v>
      </c>
      <c r="B18" s="98">
        <v>5</v>
      </c>
      <c r="C18" s="100"/>
      <c r="E18" s="98"/>
      <c r="F18" s="100"/>
    </row>
    <row r="19" spans="1:12">
      <c r="A19" s="100"/>
      <c r="B19" s="100"/>
      <c r="C19" s="100"/>
      <c r="D19" s="100"/>
      <c r="E19" s="100"/>
      <c r="F19" s="100"/>
    </row>
    <row r="20" spans="1:12">
      <c r="A20" s="72" t="s">
        <v>63</v>
      </c>
      <c r="B20" s="94"/>
      <c r="C20" s="100"/>
      <c r="D20" s="72" t="s">
        <v>64</v>
      </c>
      <c r="E20" s="94"/>
      <c r="F20" s="100"/>
    </row>
    <row r="21" spans="1:12" ht="38.25">
      <c r="A21" s="21" t="s">
        <v>65</v>
      </c>
      <c r="B21" s="94"/>
      <c r="C21" s="100"/>
      <c r="D21" s="21" t="s">
        <v>514</v>
      </c>
      <c r="E21" s="94"/>
      <c r="F21" s="100"/>
      <c r="L21" t="e">
        <f>D_nuova!#REF!</f>
        <v>#REF!</v>
      </c>
    </row>
    <row r="22" spans="1:12">
      <c r="A22" s="98" t="s">
        <v>66</v>
      </c>
      <c r="B22" s="98">
        <v>1</v>
      </c>
      <c r="C22" s="100"/>
      <c r="D22" s="98" t="s">
        <v>61</v>
      </c>
      <c r="E22" s="98">
        <v>1</v>
      </c>
      <c r="F22" s="100"/>
    </row>
    <row r="23" spans="1:12">
      <c r="A23" s="239" t="s">
        <v>488</v>
      </c>
      <c r="B23" s="98"/>
      <c r="C23" s="100"/>
      <c r="D23" s="267" t="s">
        <v>515</v>
      </c>
      <c r="E23" s="98"/>
      <c r="F23" s="100"/>
    </row>
    <row r="24" spans="1:12">
      <c r="A24" s="98" t="s">
        <v>150</v>
      </c>
      <c r="B24" s="98"/>
      <c r="C24" s="100"/>
      <c r="D24" s="267" t="s">
        <v>518</v>
      </c>
      <c r="E24" s="98"/>
      <c r="F24" s="100"/>
    </row>
    <row r="25" spans="1:12">
      <c r="A25" s="239" t="s">
        <v>489</v>
      </c>
      <c r="B25" s="98"/>
      <c r="C25" s="100"/>
      <c r="D25" s="267" t="s">
        <v>517</v>
      </c>
      <c r="E25" s="98"/>
      <c r="F25" s="100"/>
    </row>
    <row r="26" spans="1:12">
      <c r="A26" s="98" t="s">
        <v>151</v>
      </c>
      <c r="B26" s="98"/>
      <c r="C26" s="100"/>
      <c r="D26" s="267" t="s">
        <v>516</v>
      </c>
      <c r="E26" s="101"/>
      <c r="F26" s="100"/>
    </row>
    <row r="27" spans="1:12">
      <c r="A27" s="100"/>
      <c r="B27" s="100"/>
      <c r="C27" s="100"/>
      <c r="D27" s="100"/>
      <c r="E27" s="100"/>
      <c r="F27" s="100"/>
    </row>
    <row r="28" spans="1:12">
      <c r="A28" s="72" t="s">
        <v>67</v>
      </c>
      <c r="B28" s="94"/>
      <c r="C28" s="100"/>
      <c r="D28" s="72" t="s">
        <v>68</v>
      </c>
      <c r="E28" s="94"/>
      <c r="F28" s="100"/>
    </row>
    <row r="29" spans="1:12" ht="38.25">
      <c r="A29" s="21" t="s">
        <v>69</v>
      </c>
      <c r="B29" s="94"/>
      <c r="C29" s="100"/>
      <c r="D29" s="21" t="s">
        <v>72</v>
      </c>
      <c r="E29" s="94"/>
      <c r="F29" s="100"/>
    </row>
    <row r="30" spans="1:12">
      <c r="A30" s="98" t="s">
        <v>70</v>
      </c>
      <c r="B30" s="98"/>
      <c r="C30" s="100"/>
      <c r="D30" s="98" t="s">
        <v>73</v>
      </c>
      <c r="E30" s="98"/>
      <c r="F30" s="100"/>
    </row>
    <row r="31" spans="1:12" ht="25.5">
      <c r="A31" s="240" t="s">
        <v>490</v>
      </c>
      <c r="B31" s="98"/>
      <c r="C31" s="100"/>
      <c r="D31" s="98" t="s">
        <v>74</v>
      </c>
      <c r="E31" s="98"/>
      <c r="F31" s="100"/>
    </row>
    <row r="32" spans="1:12" ht="25.5">
      <c r="A32" s="240" t="s">
        <v>491</v>
      </c>
      <c r="B32" s="98">
        <v>3</v>
      </c>
      <c r="C32" s="100"/>
      <c r="D32" s="240" t="s">
        <v>511</v>
      </c>
      <c r="E32" s="98"/>
      <c r="F32" s="100"/>
    </row>
    <row r="33" spans="1:6" ht="25.5">
      <c r="A33" s="241" t="s">
        <v>492</v>
      </c>
      <c r="B33" s="98"/>
      <c r="C33" s="100"/>
      <c r="D33" s="267" t="s">
        <v>512</v>
      </c>
      <c r="E33" s="98">
        <v>4</v>
      </c>
      <c r="F33" s="100"/>
    </row>
    <row r="34" spans="1:6" ht="25.5">
      <c r="A34" s="104" t="s">
        <v>71</v>
      </c>
      <c r="B34" s="98"/>
      <c r="C34" s="100"/>
      <c r="D34" s="267" t="s">
        <v>513</v>
      </c>
      <c r="E34" s="98"/>
      <c r="F34" s="100"/>
    </row>
    <row r="35" spans="1:6">
      <c r="A35" s="100"/>
      <c r="B35" s="100"/>
      <c r="C35" s="100"/>
      <c r="D35" s="100"/>
      <c r="E35" s="100"/>
      <c r="F35" s="100"/>
    </row>
    <row r="36" spans="1:6">
      <c r="A36" s="72" t="s">
        <v>75</v>
      </c>
      <c r="B36" s="94"/>
      <c r="C36" s="100"/>
      <c r="D36" s="294"/>
      <c r="E36" s="294"/>
      <c r="F36" s="294"/>
    </row>
    <row r="37" spans="1:6" ht="51">
      <c r="A37" s="21" t="s">
        <v>76</v>
      </c>
      <c r="B37" s="94"/>
      <c r="C37" s="100"/>
      <c r="D37" s="294"/>
      <c r="E37" s="294"/>
      <c r="F37" s="294"/>
    </row>
    <row r="38" spans="1:6">
      <c r="A38" s="98" t="s">
        <v>61</v>
      </c>
      <c r="B38" s="98">
        <v>1</v>
      </c>
      <c r="C38" s="100"/>
      <c r="D38" s="294"/>
      <c r="E38" s="294"/>
      <c r="F38" s="294"/>
    </row>
    <row r="39" spans="1:6" ht="12.75" customHeight="1">
      <c r="A39" s="98" t="s">
        <v>62</v>
      </c>
      <c r="B39" s="98"/>
      <c r="C39" s="100"/>
      <c r="D39" s="294"/>
      <c r="E39" s="294"/>
      <c r="F39" s="294"/>
    </row>
    <row r="40" spans="1:6">
      <c r="A40" s="100"/>
      <c r="B40" s="100"/>
      <c r="C40" s="100"/>
      <c r="D40" s="238"/>
      <c r="E40" s="238"/>
      <c r="F40" s="238"/>
    </row>
    <row r="41" spans="1:6">
      <c r="A41" s="72" t="s">
        <v>102</v>
      </c>
      <c r="B41" s="21"/>
      <c r="C41" s="100"/>
      <c r="D41" s="238"/>
      <c r="E41" s="238"/>
      <c r="F41" s="238"/>
    </row>
    <row r="42" spans="1:6" ht="25.5">
      <c r="A42" s="21" t="s">
        <v>77</v>
      </c>
      <c r="B42" s="21"/>
      <c r="C42" s="100"/>
      <c r="D42" s="238"/>
      <c r="E42" s="238"/>
      <c r="F42" s="238"/>
    </row>
    <row r="43" spans="1:6">
      <c r="A43" s="73" t="s">
        <v>493</v>
      </c>
      <c r="B43" s="98"/>
      <c r="C43" s="100"/>
      <c r="D43" s="238"/>
      <c r="E43" s="238"/>
      <c r="F43" s="238"/>
    </row>
    <row r="44" spans="1:6">
      <c r="A44" s="98" t="s">
        <v>79</v>
      </c>
      <c r="B44" s="98">
        <v>2</v>
      </c>
      <c r="C44" s="100"/>
      <c r="D44" s="238"/>
      <c r="E44" s="238"/>
      <c r="F44" s="238"/>
    </row>
    <row r="45" spans="1:6">
      <c r="A45" s="73" t="s">
        <v>494</v>
      </c>
      <c r="B45" s="98"/>
      <c r="C45" s="100"/>
      <c r="D45" s="238"/>
      <c r="E45" s="238"/>
      <c r="F45" s="238"/>
    </row>
    <row r="46" spans="1:6">
      <c r="A46" s="98" t="s">
        <v>152</v>
      </c>
      <c r="B46" s="98"/>
      <c r="C46" s="100"/>
      <c r="D46" s="238"/>
      <c r="E46" s="238"/>
      <c r="F46" s="238"/>
    </row>
    <row r="47" spans="1:6">
      <c r="A47" s="98" t="s">
        <v>78</v>
      </c>
      <c r="B47" s="98"/>
      <c r="C47" s="100"/>
      <c r="D47" s="238"/>
      <c r="E47" s="238"/>
      <c r="F47" s="238"/>
    </row>
    <row r="48" spans="1:6">
      <c r="A48" s="100"/>
      <c r="B48" s="100"/>
      <c r="C48" s="100"/>
      <c r="D48" s="238"/>
      <c r="E48" s="238"/>
      <c r="F48" s="238"/>
    </row>
    <row r="49" spans="1:6" ht="32.25" customHeight="1" thickBot="1">
      <c r="A49" s="346" t="str">
        <f>'SR Area D'!A17:D17</f>
        <v>D.02 Concessione di contributi per effetto di specifici protocolli d'intesa o convenzioni sottoscritti con enti pubblici o con organismi, enti e società a prevalente capitale pubblico</v>
      </c>
      <c r="B49" s="346"/>
      <c r="C49" s="346"/>
      <c r="D49" s="346"/>
      <c r="E49" s="346"/>
      <c r="F49" s="346"/>
    </row>
    <row r="50" spans="1:6">
      <c r="A50" s="341" t="s">
        <v>426</v>
      </c>
      <c r="B50" s="342"/>
      <c r="C50" s="92"/>
      <c r="D50" s="345" t="s">
        <v>427</v>
      </c>
      <c r="E50" s="342"/>
      <c r="F50" s="92"/>
    </row>
    <row r="51" spans="1:6" ht="13.5" thickBot="1">
      <c r="A51" s="343"/>
      <c r="B51" s="344"/>
      <c r="C51" s="93"/>
      <c r="D51" s="344"/>
      <c r="E51" s="344"/>
      <c r="F51" s="93"/>
    </row>
    <row r="52" spans="1:6">
      <c r="A52" s="71" t="s">
        <v>42</v>
      </c>
      <c r="B52" s="94"/>
      <c r="C52" s="95"/>
      <c r="D52" s="72" t="s">
        <v>50</v>
      </c>
      <c r="E52" s="94"/>
      <c r="F52" s="95"/>
    </row>
    <row r="53" spans="1:6" ht="76.5">
      <c r="A53" s="19" t="s">
        <v>49</v>
      </c>
      <c r="B53" s="94"/>
      <c r="C53" s="95"/>
      <c r="D53" s="96" t="s">
        <v>51</v>
      </c>
      <c r="E53" s="94"/>
      <c r="F53" s="95"/>
    </row>
    <row r="54" spans="1:6">
      <c r="A54" s="97" t="s">
        <v>43</v>
      </c>
      <c r="B54" s="98"/>
      <c r="C54" s="95"/>
      <c r="D54" s="98" t="s">
        <v>52</v>
      </c>
      <c r="E54" s="98">
        <v>1</v>
      </c>
      <c r="F54" s="95"/>
    </row>
    <row r="55" spans="1:6">
      <c r="A55" s="97" t="s">
        <v>44</v>
      </c>
      <c r="B55" s="98">
        <v>2</v>
      </c>
      <c r="C55" s="95"/>
      <c r="D55" s="98" t="s">
        <v>53</v>
      </c>
      <c r="E55" s="98"/>
      <c r="F55" s="95"/>
    </row>
    <row r="56" spans="1:6">
      <c r="A56" s="97" t="s">
        <v>45</v>
      </c>
      <c r="B56" s="98"/>
      <c r="C56" s="95"/>
      <c r="D56" s="98" t="s">
        <v>54</v>
      </c>
      <c r="E56" s="98"/>
      <c r="F56" s="95"/>
    </row>
    <row r="57" spans="1:6" ht="25.5">
      <c r="A57" s="97" t="s">
        <v>47</v>
      </c>
      <c r="B57" s="98"/>
      <c r="C57" s="95"/>
      <c r="D57" s="98" t="s">
        <v>55</v>
      </c>
      <c r="E57" s="98"/>
      <c r="F57" s="95"/>
    </row>
    <row r="58" spans="1:6">
      <c r="A58" s="97" t="s">
        <v>46</v>
      </c>
      <c r="B58" s="98"/>
      <c r="C58" s="95"/>
      <c r="D58" s="98" t="s">
        <v>56</v>
      </c>
      <c r="E58" s="98"/>
      <c r="F58" s="95"/>
    </row>
    <row r="59" spans="1:6">
      <c r="A59" s="99"/>
      <c r="B59" s="100"/>
      <c r="C59" s="100"/>
      <c r="D59" s="100"/>
      <c r="E59" s="100"/>
      <c r="F59" s="100"/>
    </row>
    <row r="60" spans="1:6">
      <c r="A60" s="72" t="s">
        <v>57</v>
      </c>
      <c r="B60" s="94"/>
      <c r="C60" s="100"/>
      <c r="D60" s="72" t="s">
        <v>58</v>
      </c>
      <c r="E60" s="94"/>
      <c r="F60" s="100"/>
    </row>
    <row r="61" spans="1:6" ht="63.75">
      <c r="A61" s="21" t="s">
        <v>59</v>
      </c>
      <c r="B61" s="94"/>
      <c r="C61" s="100"/>
      <c r="D61" s="21" t="s">
        <v>100</v>
      </c>
      <c r="E61" s="94"/>
      <c r="F61" s="100"/>
    </row>
    <row r="62" spans="1:6">
      <c r="A62" s="73" t="s">
        <v>484</v>
      </c>
      <c r="B62" s="98"/>
      <c r="C62" s="100"/>
      <c r="D62" s="98" t="s">
        <v>61</v>
      </c>
      <c r="E62" s="98">
        <v>1</v>
      </c>
      <c r="F62" s="100"/>
    </row>
    <row r="63" spans="1:6">
      <c r="A63" s="73" t="s">
        <v>487</v>
      </c>
      <c r="B63" s="98"/>
      <c r="C63" s="100"/>
      <c r="D63" s="73" t="s">
        <v>495</v>
      </c>
      <c r="E63" s="98"/>
      <c r="F63" s="100"/>
    </row>
    <row r="64" spans="1:6">
      <c r="A64" s="73" t="s">
        <v>485</v>
      </c>
      <c r="B64" s="98"/>
      <c r="C64" s="100"/>
      <c r="D64" s="98"/>
      <c r="E64" s="98"/>
      <c r="F64" s="100"/>
    </row>
    <row r="65" spans="1:6">
      <c r="A65" s="73" t="s">
        <v>486</v>
      </c>
      <c r="B65" s="98"/>
      <c r="C65" s="100"/>
      <c r="D65" s="98"/>
      <c r="E65" s="98"/>
      <c r="F65" s="100"/>
    </row>
    <row r="66" spans="1:6">
      <c r="A66" s="98" t="s">
        <v>60</v>
      </c>
      <c r="B66" s="98">
        <v>5</v>
      </c>
      <c r="C66" s="100"/>
      <c r="E66" s="98"/>
      <c r="F66" s="100"/>
    </row>
    <row r="67" spans="1:6">
      <c r="A67" s="100"/>
      <c r="B67" s="100"/>
      <c r="C67" s="100"/>
      <c r="D67" s="100"/>
      <c r="E67" s="100"/>
      <c r="F67" s="100"/>
    </row>
    <row r="68" spans="1:6">
      <c r="A68" s="72" t="s">
        <v>63</v>
      </c>
      <c r="B68" s="94"/>
      <c r="C68" s="100"/>
      <c r="D68" s="72" t="s">
        <v>64</v>
      </c>
      <c r="E68" s="94"/>
      <c r="F68" s="100"/>
    </row>
    <row r="69" spans="1:6" ht="38.25">
      <c r="A69" s="21" t="s">
        <v>65</v>
      </c>
      <c r="B69" s="94"/>
      <c r="C69" s="100"/>
      <c r="D69" s="21" t="s">
        <v>514</v>
      </c>
      <c r="E69" s="94"/>
      <c r="F69" s="100"/>
    </row>
    <row r="70" spans="1:6">
      <c r="A70" s="98" t="s">
        <v>66</v>
      </c>
      <c r="B70" s="98">
        <v>1</v>
      </c>
      <c r="C70" s="100"/>
      <c r="D70" s="98" t="s">
        <v>61</v>
      </c>
      <c r="E70" s="98">
        <v>1</v>
      </c>
      <c r="F70" s="100"/>
    </row>
    <row r="71" spans="1:6">
      <c r="A71" s="239" t="s">
        <v>488</v>
      </c>
      <c r="B71" s="98"/>
      <c r="C71" s="100"/>
      <c r="D71" s="267" t="s">
        <v>515</v>
      </c>
      <c r="E71" s="98"/>
      <c r="F71" s="100"/>
    </row>
    <row r="72" spans="1:6">
      <c r="A72" s="98" t="s">
        <v>150</v>
      </c>
      <c r="B72" s="98"/>
      <c r="C72" s="100"/>
      <c r="D72" s="267" t="s">
        <v>518</v>
      </c>
      <c r="E72" s="98"/>
      <c r="F72" s="100"/>
    </row>
    <row r="73" spans="1:6">
      <c r="A73" s="239" t="s">
        <v>489</v>
      </c>
      <c r="B73" s="98"/>
      <c r="C73" s="100"/>
      <c r="D73" s="267" t="s">
        <v>517</v>
      </c>
      <c r="E73" s="98"/>
      <c r="F73" s="100"/>
    </row>
    <row r="74" spans="1:6">
      <c r="A74" s="98" t="s">
        <v>151</v>
      </c>
      <c r="B74" s="98"/>
      <c r="C74" s="100"/>
      <c r="D74" s="267" t="s">
        <v>516</v>
      </c>
      <c r="E74" s="101"/>
      <c r="F74" s="100"/>
    </row>
    <row r="75" spans="1:6">
      <c r="A75" s="100"/>
      <c r="B75" s="100"/>
      <c r="C75" s="100"/>
      <c r="D75" s="100"/>
      <c r="E75" s="100"/>
      <c r="F75" s="100"/>
    </row>
    <row r="76" spans="1:6">
      <c r="A76" s="72" t="s">
        <v>67</v>
      </c>
      <c r="B76" s="94"/>
      <c r="C76" s="100"/>
      <c r="D76" s="72" t="s">
        <v>68</v>
      </c>
      <c r="E76" s="94"/>
      <c r="F76" s="100"/>
    </row>
    <row r="77" spans="1:6" ht="38.25">
      <c r="A77" s="21" t="s">
        <v>69</v>
      </c>
      <c r="B77" s="94"/>
      <c r="C77" s="100"/>
      <c r="D77" s="21" t="s">
        <v>72</v>
      </c>
      <c r="E77" s="94"/>
      <c r="F77" s="100"/>
    </row>
    <row r="78" spans="1:6">
      <c r="A78" s="98" t="s">
        <v>70</v>
      </c>
      <c r="B78" s="98"/>
      <c r="C78" s="100"/>
      <c r="D78" s="98" t="s">
        <v>73</v>
      </c>
      <c r="E78" s="98"/>
      <c r="F78" s="100"/>
    </row>
    <row r="79" spans="1:6" ht="25.5">
      <c r="A79" s="240" t="s">
        <v>490</v>
      </c>
      <c r="B79" s="98"/>
      <c r="C79" s="100"/>
      <c r="D79" s="98" t="s">
        <v>74</v>
      </c>
      <c r="E79" s="98"/>
      <c r="F79" s="100"/>
    </row>
    <row r="80" spans="1:6" ht="25.5">
      <c r="A80" s="240" t="s">
        <v>491</v>
      </c>
      <c r="B80" s="98">
        <v>3</v>
      </c>
      <c r="C80" s="100"/>
      <c r="D80" s="240" t="s">
        <v>511</v>
      </c>
      <c r="E80" s="98"/>
      <c r="F80" s="100"/>
    </row>
    <row r="81" spans="1:6" ht="25.5">
      <c r="A81" s="241" t="s">
        <v>492</v>
      </c>
      <c r="B81" s="98"/>
      <c r="C81" s="100"/>
      <c r="D81" s="267" t="s">
        <v>512</v>
      </c>
      <c r="E81" s="98">
        <v>4</v>
      </c>
      <c r="F81" s="100"/>
    </row>
    <row r="82" spans="1:6" ht="25.5">
      <c r="A82" s="104" t="s">
        <v>71</v>
      </c>
      <c r="B82" s="98"/>
      <c r="C82" s="100"/>
      <c r="D82" s="267" t="s">
        <v>513</v>
      </c>
      <c r="E82" s="98"/>
      <c r="F82" s="100"/>
    </row>
    <row r="83" spans="1:6">
      <c r="A83" s="100"/>
      <c r="B83" s="100"/>
      <c r="C83" s="100"/>
      <c r="D83" s="100"/>
      <c r="E83" s="100"/>
      <c r="F83" s="100"/>
    </row>
    <row r="84" spans="1:6">
      <c r="A84" s="72" t="s">
        <v>75</v>
      </c>
      <c r="B84" s="94"/>
      <c r="C84" s="100"/>
      <c r="D84" s="294"/>
      <c r="E84" s="294"/>
      <c r="F84" s="294"/>
    </row>
    <row r="85" spans="1:6" ht="51">
      <c r="A85" s="21" t="s">
        <v>76</v>
      </c>
      <c r="B85" s="94"/>
      <c r="C85" s="100"/>
      <c r="D85" s="294"/>
      <c r="E85" s="294"/>
      <c r="F85" s="294"/>
    </row>
    <row r="86" spans="1:6">
      <c r="A86" s="98" t="s">
        <v>61</v>
      </c>
      <c r="B86" s="98">
        <v>1</v>
      </c>
      <c r="C86" s="100"/>
      <c r="D86" s="294"/>
      <c r="E86" s="294"/>
      <c r="F86" s="294"/>
    </row>
    <row r="87" spans="1:6">
      <c r="A87" s="98" t="s">
        <v>62</v>
      </c>
      <c r="B87" s="98"/>
      <c r="C87" s="100"/>
      <c r="D87" s="294"/>
      <c r="E87" s="294"/>
      <c r="F87" s="294"/>
    </row>
    <row r="88" spans="1:6">
      <c r="A88" s="100"/>
      <c r="B88" s="100"/>
      <c r="C88" s="100"/>
      <c r="D88" s="238"/>
      <c r="E88" s="238"/>
      <c r="F88" s="238"/>
    </row>
    <row r="89" spans="1:6">
      <c r="A89" s="72" t="s">
        <v>102</v>
      </c>
      <c r="B89" s="21"/>
      <c r="C89" s="100"/>
      <c r="D89" s="238"/>
      <c r="E89" s="238"/>
      <c r="F89" s="238"/>
    </row>
    <row r="90" spans="1:6" ht="25.5">
      <c r="A90" s="21" t="s">
        <v>77</v>
      </c>
      <c r="B90" s="21"/>
      <c r="C90" s="100"/>
      <c r="D90" s="238"/>
      <c r="E90" s="238"/>
      <c r="F90" s="238"/>
    </row>
    <row r="91" spans="1:6">
      <c r="A91" s="73" t="s">
        <v>493</v>
      </c>
      <c r="B91" s="98"/>
      <c r="C91" s="100"/>
      <c r="D91" s="238"/>
      <c r="E91" s="238"/>
      <c r="F91" s="238"/>
    </row>
    <row r="92" spans="1:6">
      <c r="A92" s="98" t="s">
        <v>79</v>
      </c>
      <c r="B92" s="98">
        <v>2</v>
      </c>
      <c r="C92" s="100"/>
      <c r="D92" s="238"/>
      <c r="E92" s="238"/>
      <c r="F92" s="238"/>
    </row>
    <row r="93" spans="1:6">
      <c r="A93" s="73" t="s">
        <v>494</v>
      </c>
      <c r="B93" s="98"/>
      <c r="C93" s="100"/>
      <c r="D93" s="238"/>
      <c r="E93" s="238"/>
      <c r="F93" s="238"/>
    </row>
    <row r="94" spans="1:6">
      <c r="A94" s="98" t="s">
        <v>152</v>
      </c>
      <c r="B94" s="98"/>
      <c r="C94" s="100"/>
      <c r="D94" s="238"/>
      <c r="E94" s="238"/>
      <c r="F94" s="238"/>
    </row>
    <row r="95" spans="1:6">
      <c r="A95" s="98" t="s">
        <v>78</v>
      </c>
      <c r="B95" s="98"/>
      <c r="C95" s="100"/>
      <c r="D95" s="238"/>
      <c r="E95" s="238"/>
      <c r="F95" s="238"/>
    </row>
    <row r="96" spans="1:6">
      <c r="A96" s="100"/>
      <c r="B96" s="100"/>
      <c r="C96" s="100"/>
      <c r="D96" s="238"/>
      <c r="E96" s="238"/>
      <c r="F96" s="238"/>
    </row>
  </sheetData>
  <mergeCells count="7">
    <mergeCell ref="A2:B3"/>
    <mergeCell ref="D2:E3"/>
    <mergeCell ref="D84:F87"/>
    <mergeCell ref="A49:F49"/>
    <mergeCell ref="D36:F39"/>
    <mergeCell ref="A50:B51"/>
    <mergeCell ref="D50:E51"/>
  </mergeCells>
  <pageMargins left="0.23622047244094491" right="0.23622047244094491" top="0.74803149606299213" bottom="0.74803149606299213" header="0.31496062992125984" footer="0.31496062992125984"/>
  <pageSetup paperSize="9" scale="46" fitToHeight="0" orientation="portrait" r:id="rId1"/>
</worksheet>
</file>

<file path=xl/worksheets/sheet17.xml><?xml version="1.0" encoding="utf-8"?>
<worksheet xmlns="http://schemas.openxmlformats.org/spreadsheetml/2006/main" xmlns:r="http://schemas.openxmlformats.org/officeDocument/2006/relationships">
  <sheetPr enableFormatConditionsCalculation="0">
    <tabColor theme="1" tint="0.249977111117893"/>
  </sheetPr>
  <dimension ref="A1:AI26"/>
  <sheetViews>
    <sheetView workbookViewId="0">
      <pane xSplit="3" ySplit="2" topLeftCell="D3" activePane="bottomRight" state="frozen"/>
      <selection pane="topRight" activeCell="D1" sqref="D1"/>
      <selection pane="bottomLeft" activeCell="A3" sqref="A3"/>
      <selection pane="bottomRight" activeCell="E21" sqref="E21"/>
    </sheetView>
  </sheetViews>
  <sheetFormatPr defaultColWidth="10.85546875" defaultRowHeight="15.75" outlineLevelCol="1"/>
  <cols>
    <col min="1" max="1" width="3.42578125" style="144" bestFit="1" customWidth="1"/>
    <col min="2" max="2" width="64.7109375" style="145" customWidth="1"/>
    <col min="3" max="3" width="10.140625" style="146" customWidth="1"/>
    <col min="4" max="6" width="12.28515625" style="146" customWidth="1" outlineLevel="1"/>
    <col min="7" max="7" width="8.28515625" style="146" customWidth="1"/>
    <col min="8" max="8" width="13.28515625" style="146" customWidth="1" outlineLevel="1"/>
    <col min="9" max="16" width="12.28515625" style="146" customWidth="1" outlineLevel="1"/>
    <col min="17" max="17" width="14.7109375" style="146" customWidth="1" outlineLevel="1"/>
    <col min="18" max="19" width="12.28515625" style="146" customWidth="1" outlineLevel="1"/>
    <col min="20" max="20" width="15.85546875" style="146" customWidth="1" outlineLevel="1"/>
    <col min="21" max="21" width="8.42578125" style="146" customWidth="1"/>
    <col min="22" max="27" width="12.28515625" style="146" customWidth="1" outlineLevel="1"/>
    <col min="28" max="28" width="15.28515625" style="146" customWidth="1"/>
    <col min="29" max="34" width="12.28515625" style="146" customWidth="1" outlineLevel="1"/>
    <col min="35" max="35" width="17.28515625" style="146" customWidth="1"/>
    <col min="36" max="16384" width="10.85546875" style="146"/>
  </cols>
  <sheetData>
    <row r="1" spans="1:35" s="109" customFormat="1" ht="45" customHeight="1">
      <c r="A1" s="105"/>
      <c r="B1" s="106"/>
      <c r="C1" s="107" t="s">
        <v>168</v>
      </c>
      <c r="D1" s="347" t="s">
        <v>8</v>
      </c>
      <c r="E1" s="348"/>
      <c r="F1" s="348"/>
      <c r="G1" s="108" t="s">
        <v>169</v>
      </c>
      <c r="H1" s="348" t="s">
        <v>9</v>
      </c>
      <c r="I1" s="348"/>
      <c r="J1" s="348"/>
      <c r="K1" s="348"/>
      <c r="L1" s="348"/>
      <c r="M1" s="348"/>
      <c r="N1" s="348"/>
      <c r="O1" s="348"/>
      <c r="P1" s="348"/>
      <c r="Q1" s="348"/>
      <c r="R1" s="348"/>
      <c r="S1" s="348"/>
      <c r="T1" s="349"/>
      <c r="U1" s="108" t="s">
        <v>170</v>
      </c>
      <c r="V1" s="347" t="s">
        <v>24</v>
      </c>
      <c r="W1" s="348"/>
      <c r="X1" s="348"/>
      <c r="Y1" s="348"/>
      <c r="Z1" s="348"/>
      <c r="AA1" s="349"/>
      <c r="AB1" s="108" t="s">
        <v>171</v>
      </c>
      <c r="AC1" s="350" t="s">
        <v>25</v>
      </c>
      <c r="AD1" s="350"/>
      <c r="AE1" s="350"/>
      <c r="AF1" s="350"/>
      <c r="AG1" s="350"/>
      <c r="AH1" s="350"/>
      <c r="AI1" s="108" t="s">
        <v>172</v>
      </c>
    </row>
    <row r="2" spans="1:35" s="109" customFormat="1" ht="129" customHeight="1">
      <c r="A2" s="110"/>
      <c r="B2" s="111"/>
      <c r="C2" s="112" t="s">
        <v>173</v>
      </c>
      <c r="D2" s="113" t="s">
        <v>39</v>
      </c>
      <c r="E2" s="113" t="s">
        <v>40</v>
      </c>
      <c r="F2" s="114" t="s">
        <v>113</v>
      </c>
      <c r="G2" s="115" t="s">
        <v>174</v>
      </c>
      <c r="H2" s="116" t="s">
        <v>11</v>
      </c>
      <c r="I2" s="113" t="s">
        <v>12</v>
      </c>
      <c r="J2" s="113" t="s">
        <v>13</v>
      </c>
      <c r="K2" s="113" t="s">
        <v>14</v>
      </c>
      <c r="L2" s="113" t="s">
        <v>15</v>
      </c>
      <c r="M2" s="113" t="s">
        <v>16</v>
      </c>
      <c r="N2" s="113" t="s">
        <v>17</v>
      </c>
      <c r="O2" s="113" t="s">
        <v>18</v>
      </c>
      <c r="P2" s="113" t="s">
        <v>19</v>
      </c>
      <c r="Q2" s="113" t="s">
        <v>10</v>
      </c>
      <c r="R2" s="113" t="s">
        <v>20</v>
      </c>
      <c r="S2" s="113" t="s">
        <v>21</v>
      </c>
      <c r="T2" s="113" t="s">
        <v>26</v>
      </c>
      <c r="U2" s="115" t="s">
        <v>175</v>
      </c>
      <c r="V2" s="113" t="s">
        <v>27</v>
      </c>
      <c r="W2" s="113" t="s">
        <v>28</v>
      </c>
      <c r="X2" s="113" t="s">
        <v>29</v>
      </c>
      <c r="Y2" s="113" t="s">
        <v>30</v>
      </c>
      <c r="Z2" s="113" t="s">
        <v>31</v>
      </c>
      <c r="AA2" s="113" t="s">
        <v>32</v>
      </c>
      <c r="AB2" s="115" t="s">
        <v>176</v>
      </c>
      <c r="AC2" s="113" t="s">
        <v>33</v>
      </c>
      <c r="AD2" s="113" t="s">
        <v>34</v>
      </c>
      <c r="AE2" s="113" t="s">
        <v>35</v>
      </c>
      <c r="AF2" s="113" t="s">
        <v>36</v>
      </c>
      <c r="AG2" s="113" t="s">
        <v>37</v>
      </c>
      <c r="AH2" s="113" t="s">
        <v>38</v>
      </c>
      <c r="AI2" s="115" t="s">
        <v>177</v>
      </c>
    </row>
    <row r="3" spans="1:35" s="109" customFormat="1" ht="37.5">
      <c r="A3" s="117"/>
      <c r="B3" s="118" t="s">
        <v>178</v>
      </c>
      <c r="C3" s="119"/>
      <c r="D3" s="120"/>
      <c r="E3" s="120"/>
      <c r="F3" s="121"/>
      <c r="G3" s="122"/>
      <c r="H3" s="123"/>
      <c r="I3" s="120"/>
      <c r="J3" s="120"/>
      <c r="K3" s="120"/>
      <c r="L3" s="120"/>
      <c r="M3" s="120"/>
      <c r="N3" s="120"/>
      <c r="O3" s="120"/>
      <c r="P3" s="120"/>
      <c r="Q3" s="120"/>
      <c r="R3" s="120"/>
      <c r="S3" s="120"/>
      <c r="T3" s="120"/>
      <c r="U3" s="122"/>
      <c r="V3" s="120"/>
      <c r="W3" s="120"/>
      <c r="X3" s="120"/>
      <c r="Y3" s="120"/>
      <c r="Z3" s="120"/>
      <c r="AA3" s="120"/>
      <c r="AB3" s="122"/>
      <c r="AC3" s="120"/>
      <c r="AD3" s="120"/>
      <c r="AE3" s="120"/>
      <c r="AF3" s="120"/>
      <c r="AG3" s="120"/>
      <c r="AH3" s="120"/>
      <c r="AI3" s="122"/>
    </row>
    <row r="4" spans="1:35" s="109" customFormat="1">
      <c r="A4" s="124" t="s">
        <v>179</v>
      </c>
      <c r="B4" s="125" t="s">
        <v>180</v>
      </c>
      <c r="C4" s="126"/>
      <c r="D4" s="127" t="s">
        <v>181</v>
      </c>
      <c r="E4" s="127" t="s">
        <v>181</v>
      </c>
      <c r="F4" s="128" t="s">
        <v>181</v>
      </c>
      <c r="G4" s="129"/>
      <c r="H4" s="130"/>
      <c r="I4" s="131"/>
      <c r="J4" s="131"/>
      <c r="K4" s="131"/>
      <c r="L4" s="131"/>
      <c r="M4" s="131"/>
      <c r="N4" s="131"/>
      <c r="O4" s="131"/>
      <c r="P4" s="131"/>
      <c r="Q4" s="131"/>
      <c r="R4" s="131"/>
      <c r="S4" s="131"/>
      <c r="T4" s="131"/>
      <c r="U4" s="129"/>
      <c r="V4" s="131"/>
      <c r="W4" s="131"/>
      <c r="X4" s="131"/>
      <c r="Y4" s="131"/>
      <c r="Z4" s="131"/>
      <c r="AA4" s="131"/>
      <c r="AB4" s="129"/>
      <c r="AC4" s="131"/>
      <c r="AD4" s="131"/>
      <c r="AE4" s="131"/>
      <c r="AF4" s="131"/>
      <c r="AG4" s="131"/>
      <c r="AH4" s="131"/>
      <c r="AI4" s="129"/>
    </row>
    <row r="5" spans="1:35" s="109" customFormat="1">
      <c r="A5" s="124" t="s">
        <v>182</v>
      </c>
      <c r="B5" s="125" t="s">
        <v>183</v>
      </c>
      <c r="C5" s="132"/>
      <c r="D5" s="133"/>
      <c r="E5" s="133"/>
      <c r="F5" s="134"/>
      <c r="G5" s="135"/>
      <c r="H5" s="130"/>
      <c r="I5" s="131"/>
      <c r="J5" s="131"/>
      <c r="K5" s="131"/>
      <c r="L5" s="131"/>
      <c r="M5" s="131"/>
      <c r="N5" s="131"/>
      <c r="O5" s="131"/>
      <c r="P5" s="131"/>
      <c r="Q5" s="131"/>
      <c r="R5" s="131"/>
      <c r="S5" s="131"/>
      <c r="T5" s="131"/>
      <c r="U5" s="135"/>
      <c r="V5" s="131"/>
      <c r="W5" s="131"/>
      <c r="X5" s="131"/>
      <c r="Y5" s="131"/>
      <c r="Z5" s="131"/>
      <c r="AA5" s="131"/>
      <c r="AB5" s="135"/>
      <c r="AC5" s="131"/>
      <c r="AD5" s="131"/>
      <c r="AE5" s="131"/>
      <c r="AF5" s="131"/>
      <c r="AG5" s="131"/>
      <c r="AH5" s="131"/>
      <c r="AI5" s="135"/>
    </row>
    <row r="6" spans="1:35" s="109" customFormat="1">
      <c r="A6" s="124" t="s">
        <v>184</v>
      </c>
      <c r="B6" s="125" t="s">
        <v>185</v>
      </c>
      <c r="C6" s="132"/>
      <c r="D6" s="133"/>
      <c r="E6" s="133"/>
      <c r="F6" s="134"/>
      <c r="G6" s="135"/>
      <c r="H6" s="130"/>
      <c r="I6" s="131"/>
      <c r="J6" s="131"/>
      <c r="K6" s="131"/>
      <c r="L6" s="131"/>
      <c r="M6" s="131"/>
      <c r="N6" s="131"/>
      <c r="O6" s="131"/>
      <c r="P6" s="131"/>
      <c r="Q6" s="131"/>
      <c r="R6" s="131"/>
      <c r="S6" s="131"/>
      <c r="T6" s="131"/>
      <c r="U6" s="135"/>
      <c r="V6" s="131"/>
      <c r="W6" s="131"/>
      <c r="X6" s="131"/>
      <c r="Y6" s="131"/>
      <c r="Z6" s="131"/>
      <c r="AA6" s="131"/>
      <c r="AB6" s="135"/>
      <c r="AC6" s="131"/>
      <c r="AD6" s="131"/>
      <c r="AE6" s="131"/>
      <c r="AF6" s="131"/>
      <c r="AG6" s="131"/>
      <c r="AH6" s="131"/>
      <c r="AI6" s="135"/>
    </row>
    <row r="7" spans="1:35" s="109" customFormat="1">
      <c r="A7" s="124" t="s">
        <v>186</v>
      </c>
      <c r="B7" s="125" t="s">
        <v>187</v>
      </c>
      <c r="C7" s="132"/>
      <c r="D7" s="127" t="s">
        <v>181</v>
      </c>
      <c r="E7" s="133"/>
      <c r="F7" s="134"/>
      <c r="G7" s="135"/>
      <c r="H7" s="130"/>
      <c r="I7" s="131"/>
      <c r="J7" s="131"/>
      <c r="K7" s="131"/>
      <c r="L7" s="131"/>
      <c r="M7" s="131"/>
      <c r="N7" s="131"/>
      <c r="O7" s="131"/>
      <c r="P7" s="131"/>
      <c r="Q7" s="131"/>
      <c r="R7" s="131"/>
      <c r="S7" s="131"/>
      <c r="T7" s="131"/>
      <c r="U7" s="135"/>
      <c r="V7" s="131"/>
      <c r="W7" s="131"/>
      <c r="X7" s="131"/>
      <c r="Y7" s="131"/>
      <c r="Z7" s="131"/>
      <c r="AA7" s="131"/>
      <c r="AB7" s="135"/>
      <c r="AC7" s="131"/>
      <c r="AD7" s="131"/>
      <c r="AE7" s="131"/>
      <c r="AF7" s="131"/>
      <c r="AG7" s="131"/>
      <c r="AH7" s="131"/>
      <c r="AI7" s="135"/>
    </row>
    <row r="8" spans="1:35" s="109" customFormat="1" ht="25.5">
      <c r="A8" s="124" t="s">
        <v>188</v>
      </c>
      <c r="B8" s="125" t="s">
        <v>189</v>
      </c>
      <c r="C8" s="132"/>
      <c r="D8" s="127" t="s">
        <v>181</v>
      </c>
      <c r="E8" s="127" t="s">
        <v>181</v>
      </c>
      <c r="F8" s="134"/>
      <c r="G8" s="135"/>
      <c r="H8" s="130"/>
      <c r="I8" s="131"/>
      <c r="J8" s="131"/>
      <c r="K8" s="131"/>
      <c r="L8" s="131"/>
      <c r="M8" s="131"/>
      <c r="N8" s="131"/>
      <c r="O8" s="131"/>
      <c r="P8" s="131"/>
      <c r="Q8" s="131"/>
      <c r="R8" s="131"/>
      <c r="S8" s="131"/>
      <c r="T8" s="131"/>
      <c r="U8" s="135"/>
      <c r="V8" s="131"/>
      <c r="W8" s="131"/>
      <c r="X8" s="131"/>
      <c r="Y8" s="131"/>
      <c r="Z8" s="131"/>
      <c r="AA8" s="131"/>
      <c r="AB8" s="135"/>
      <c r="AC8" s="131"/>
      <c r="AD8" s="131"/>
      <c r="AE8" s="131"/>
      <c r="AF8" s="131"/>
      <c r="AG8" s="131"/>
      <c r="AH8" s="131"/>
      <c r="AI8" s="135"/>
    </row>
    <row r="9" spans="1:35" s="109" customFormat="1" ht="37.5">
      <c r="A9" s="117"/>
      <c r="B9" s="118" t="s">
        <v>190</v>
      </c>
      <c r="C9" s="119"/>
      <c r="D9" s="136"/>
      <c r="E9" s="136"/>
      <c r="F9" s="137"/>
      <c r="G9" s="122"/>
      <c r="H9" s="123"/>
      <c r="I9" s="120"/>
      <c r="J9" s="120"/>
      <c r="K9" s="120"/>
      <c r="L9" s="120"/>
      <c r="M9" s="120"/>
      <c r="N9" s="120"/>
      <c r="O9" s="120"/>
      <c r="P9" s="120"/>
      <c r="Q9" s="120"/>
      <c r="R9" s="120"/>
      <c r="S9" s="120"/>
      <c r="T9" s="120"/>
      <c r="U9" s="122"/>
      <c r="V9" s="120"/>
      <c r="W9" s="120"/>
      <c r="X9" s="120"/>
      <c r="Y9" s="120"/>
      <c r="Z9" s="120"/>
      <c r="AA9" s="120"/>
      <c r="AB9" s="122"/>
      <c r="AC9" s="120"/>
      <c r="AD9" s="120"/>
      <c r="AE9" s="120"/>
      <c r="AF9" s="120"/>
      <c r="AG9" s="120"/>
      <c r="AH9" s="120"/>
      <c r="AI9" s="122"/>
    </row>
    <row r="10" spans="1:35" s="109" customFormat="1">
      <c r="A10" s="124" t="s">
        <v>191</v>
      </c>
      <c r="B10" s="125" t="s">
        <v>192</v>
      </c>
      <c r="C10" s="132"/>
      <c r="D10" s="133"/>
      <c r="E10" s="133"/>
      <c r="F10" s="134"/>
      <c r="G10" s="135"/>
      <c r="H10" s="130"/>
      <c r="I10" s="131"/>
      <c r="J10" s="131"/>
      <c r="K10" s="131"/>
      <c r="L10" s="131"/>
      <c r="M10" s="131"/>
      <c r="N10" s="131"/>
      <c r="O10" s="131"/>
      <c r="P10" s="131"/>
      <c r="Q10" s="131"/>
      <c r="R10" s="131"/>
      <c r="S10" s="131"/>
      <c r="T10" s="131"/>
      <c r="U10" s="135"/>
      <c r="V10" s="131"/>
      <c r="W10" s="131"/>
      <c r="X10" s="131"/>
      <c r="Y10" s="131"/>
      <c r="Z10" s="131"/>
      <c r="AA10" s="131"/>
      <c r="AB10" s="135"/>
      <c r="AC10" s="131"/>
      <c r="AD10" s="131"/>
      <c r="AE10" s="131"/>
      <c r="AF10" s="131"/>
      <c r="AG10" s="131"/>
      <c r="AH10" s="131"/>
      <c r="AI10" s="135"/>
    </row>
    <row r="11" spans="1:35" s="109" customFormat="1">
      <c r="A11" s="124" t="s">
        <v>193</v>
      </c>
      <c r="B11" s="125" t="s">
        <v>194</v>
      </c>
      <c r="C11" s="132"/>
      <c r="D11" s="133"/>
      <c r="E11" s="133"/>
      <c r="F11" s="134"/>
      <c r="G11" s="135"/>
      <c r="H11" s="130"/>
      <c r="I11" s="131"/>
      <c r="J11" s="131"/>
      <c r="K11" s="131"/>
      <c r="L11" s="131"/>
      <c r="M11" s="131"/>
      <c r="N11" s="131"/>
      <c r="O11" s="131"/>
      <c r="P11" s="131"/>
      <c r="Q11" s="131"/>
      <c r="R11" s="131"/>
      <c r="S11" s="131"/>
      <c r="T11" s="131"/>
      <c r="U11" s="135"/>
      <c r="V11" s="131"/>
      <c r="W11" s="131"/>
      <c r="X11" s="131"/>
      <c r="Y11" s="131"/>
      <c r="Z11" s="131"/>
      <c r="AA11" s="131"/>
      <c r="AB11" s="135"/>
      <c r="AC11" s="131"/>
      <c r="AD11" s="131"/>
      <c r="AE11" s="131"/>
      <c r="AF11" s="131"/>
      <c r="AG11" s="131"/>
      <c r="AH11" s="131"/>
      <c r="AI11" s="135"/>
    </row>
    <row r="12" spans="1:35" s="109" customFormat="1" ht="25.5">
      <c r="A12" s="124" t="s">
        <v>195</v>
      </c>
      <c r="B12" s="125" t="s">
        <v>196</v>
      </c>
      <c r="C12" s="132"/>
      <c r="D12" s="133"/>
      <c r="E12" s="133"/>
      <c r="F12" s="134"/>
      <c r="G12" s="135"/>
      <c r="H12" s="130"/>
      <c r="I12" s="131"/>
      <c r="J12" s="131"/>
      <c r="K12" s="131"/>
      <c r="L12" s="131"/>
      <c r="M12" s="131"/>
      <c r="N12" s="131"/>
      <c r="O12" s="131"/>
      <c r="P12" s="131"/>
      <c r="Q12" s="131"/>
      <c r="R12" s="131"/>
      <c r="S12" s="131"/>
      <c r="T12" s="131"/>
      <c r="U12" s="135"/>
      <c r="V12" s="131"/>
      <c r="W12" s="131"/>
      <c r="X12" s="131"/>
      <c r="Y12" s="131"/>
      <c r="Z12" s="131"/>
      <c r="AA12" s="131"/>
      <c r="AB12" s="135"/>
      <c r="AC12" s="131"/>
      <c r="AD12" s="131"/>
      <c r="AE12" s="131"/>
      <c r="AF12" s="131"/>
      <c r="AG12" s="131"/>
      <c r="AH12" s="131"/>
      <c r="AI12" s="135"/>
    </row>
    <row r="13" spans="1:35" s="109" customFormat="1">
      <c r="A13" s="124" t="s">
        <v>197</v>
      </c>
      <c r="B13" s="125" t="s">
        <v>198</v>
      </c>
      <c r="C13" s="132"/>
      <c r="D13" s="133"/>
      <c r="E13" s="133"/>
      <c r="F13" s="134"/>
      <c r="G13" s="135"/>
      <c r="H13" s="130"/>
      <c r="I13" s="131"/>
      <c r="J13" s="131"/>
      <c r="K13" s="131"/>
      <c r="L13" s="131"/>
      <c r="M13" s="131"/>
      <c r="N13" s="131"/>
      <c r="O13" s="131"/>
      <c r="P13" s="131"/>
      <c r="Q13" s="131"/>
      <c r="R13" s="131"/>
      <c r="S13" s="131"/>
      <c r="T13" s="131"/>
      <c r="U13" s="135"/>
      <c r="V13" s="131"/>
      <c r="W13" s="131"/>
      <c r="X13" s="131"/>
      <c r="Y13" s="131"/>
      <c r="Z13" s="131"/>
      <c r="AA13" s="131"/>
      <c r="AB13" s="135"/>
      <c r="AC13" s="131"/>
      <c r="AD13" s="131"/>
      <c r="AE13" s="131"/>
      <c r="AF13" s="131"/>
      <c r="AG13" s="131"/>
      <c r="AH13" s="131"/>
      <c r="AI13" s="135"/>
    </row>
    <row r="14" spans="1:35" s="109" customFormat="1">
      <c r="A14" s="124" t="s">
        <v>199</v>
      </c>
      <c r="B14" s="125" t="s">
        <v>200</v>
      </c>
      <c r="C14" s="132"/>
      <c r="D14" s="133"/>
      <c r="E14" s="133"/>
      <c r="F14" s="134"/>
      <c r="G14" s="135"/>
      <c r="H14" s="130"/>
      <c r="I14" s="131"/>
      <c r="J14" s="131"/>
      <c r="K14" s="131"/>
      <c r="L14" s="131"/>
      <c r="M14" s="131"/>
      <c r="N14" s="131"/>
      <c r="O14" s="131"/>
      <c r="P14" s="131"/>
      <c r="Q14" s="131"/>
      <c r="R14" s="131"/>
      <c r="S14" s="131"/>
      <c r="T14" s="131"/>
      <c r="U14" s="135"/>
      <c r="V14" s="131"/>
      <c r="W14" s="131"/>
      <c r="X14" s="131"/>
      <c r="Y14" s="131"/>
      <c r="Z14" s="131"/>
      <c r="AA14" s="131"/>
      <c r="AB14" s="135"/>
      <c r="AC14" s="131"/>
      <c r="AD14" s="131"/>
      <c r="AE14" s="131"/>
      <c r="AF14" s="131"/>
      <c r="AG14" s="131"/>
      <c r="AH14" s="131"/>
      <c r="AI14" s="135"/>
    </row>
    <row r="15" spans="1:35" s="109" customFormat="1">
      <c r="A15" s="124" t="s">
        <v>201</v>
      </c>
      <c r="B15" s="125" t="s">
        <v>202</v>
      </c>
      <c r="C15" s="132"/>
      <c r="D15" s="133"/>
      <c r="E15" s="133"/>
      <c r="F15" s="134"/>
      <c r="G15" s="135"/>
      <c r="H15" s="130"/>
      <c r="I15" s="131"/>
      <c r="J15" s="131"/>
      <c r="K15" s="131"/>
      <c r="L15" s="131"/>
      <c r="M15" s="131"/>
      <c r="N15" s="131"/>
      <c r="O15" s="131"/>
      <c r="P15" s="131"/>
      <c r="Q15" s="131"/>
      <c r="R15" s="131"/>
      <c r="S15" s="131"/>
      <c r="T15" s="131"/>
      <c r="U15" s="135"/>
      <c r="V15" s="131"/>
      <c r="W15" s="131"/>
      <c r="X15" s="131"/>
      <c r="Y15" s="131"/>
      <c r="Z15" s="131"/>
      <c r="AA15" s="131"/>
      <c r="AB15" s="135"/>
      <c r="AC15" s="131"/>
      <c r="AD15" s="131"/>
      <c r="AE15" s="131"/>
      <c r="AF15" s="131"/>
      <c r="AG15" s="131"/>
      <c r="AH15" s="131"/>
      <c r="AI15" s="135"/>
    </row>
    <row r="16" spans="1:35" s="109" customFormat="1">
      <c r="A16" s="124" t="s">
        <v>203</v>
      </c>
      <c r="B16" s="125" t="s">
        <v>204</v>
      </c>
      <c r="C16" s="132"/>
      <c r="D16" s="133"/>
      <c r="E16" s="133"/>
      <c r="F16" s="134"/>
      <c r="G16" s="135"/>
      <c r="H16" s="130"/>
      <c r="I16" s="131"/>
      <c r="J16" s="131"/>
      <c r="K16" s="131"/>
      <c r="L16" s="131"/>
      <c r="M16" s="131"/>
      <c r="N16" s="131"/>
      <c r="O16" s="131"/>
      <c r="P16" s="131"/>
      <c r="Q16" s="131"/>
      <c r="R16" s="131"/>
      <c r="S16" s="131"/>
      <c r="T16" s="131"/>
      <c r="U16" s="135"/>
      <c r="V16" s="131"/>
      <c r="W16" s="131"/>
      <c r="X16" s="131"/>
      <c r="Y16" s="131"/>
      <c r="Z16" s="131"/>
      <c r="AA16" s="131"/>
      <c r="AB16" s="135"/>
      <c r="AC16" s="131"/>
      <c r="AD16" s="131"/>
      <c r="AE16" s="131"/>
      <c r="AF16" s="131"/>
      <c r="AG16" s="131"/>
      <c r="AH16" s="131"/>
      <c r="AI16" s="135"/>
    </row>
    <row r="17" spans="1:35" s="109" customFormat="1">
      <c r="A17" s="124" t="s">
        <v>205</v>
      </c>
      <c r="B17" s="125" t="s">
        <v>206</v>
      </c>
      <c r="C17" s="132"/>
      <c r="D17" s="133"/>
      <c r="E17" s="133"/>
      <c r="F17" s="134"/>
      <c r="G17" s="135"/>
      <c r="H17" s="130"/>
      <c r="I17" s="131"/>
      <c r="J17" s="131"/>
      <c r="K17" s="131"/>
      <c r="L17" s="131"/>
      <c r="M17" s="131"/>
      <c r="N17" s="131"/>
      <c r="O17" s="131"/>
      <c r="P17" s="131"/>
      <c r="Q17" s="131"/>
      <c r="R17" s="131"/>
      <c r="S17" s="131"/>
      <c r="T17" s="131"/>
      <c r="U17" s="135"/>
      <c r="V17" s="131"/>
      <c r="W17" s="131"/>
      <c r="X17" s="131"/>
      <c r="Y17" s="131"/>
      <c r="Z17" s="131"/>
      <c r="AA17" s="131"/>
      <c r="AB17" s="135"/>
      <c r="AC17" s="131"/>
      <c r="AD17" s="131"/>
      <c r="AE17" s="131"/>
      <c r="AF17" s="131"/>
      <c r="AG17" s="131"/>
      <c r="AH17" s="131"/>
      <c r="AI17" s="135"/>
    </row>
    <row r="18" spans="1:35" s="109" customFormat="1">
      <c r="A18" s="124" t="s">
        <v>207</v>
      </c>
      <c r="B18" s="125" t="s">
        <v>208</v>
      </c>
      <c r="C18" s="132"/>
      <c r="D18" s="133"/>
      <c r="E18" s="133"/>
      <c r="F18" s="134"/>
      <c r="G18" s="135"/>
      <c r="H18" s="130"/>
      <c r="I18" s="131"/>
      <c r="J18" s="131"/>
      <c r="K18" s="131"/>
      <c r="L18" s="131"/>
      <c r="M18" s="131"/>
      <c r="N18" s="131"/>
      <c r="O18" s="131"/>
      <c r="P18" s="131"/>
      <c r="Q18" s="131"/>
      <c r="R18" s="131"/>
      <c r="S18" s="131"/>
      <c r="T18" s="131"/>
      <c r="U18" s="135"/>
      <c r="V18" s="131"/>
      <c r="W18" s="131"/>
      <c r="X18" s="131"/>
      <c r="Y18" s="131"/>
      <c r="Z18" s="131"/>
      <c r="AA18" s="131"/>
      <c r="AB18" s="135"/>
      <c r="AC18" s="131"/>
      <c r="AD18" s="131"/>
      <c r="AE18" s="131"/>
      <c r="AF18" s="131"/>
      <c r="AG18" s="131"/>
      <c r="AH18" s="131"/>
      <c r="AI18" s="135"/>
    </row>
    <row r="19" spans="1:35" s="109" customFormat="1" ht="56.25">
      <c r="A19" s="117"/>
      <c r="B19" s="118" t="s">
        <v>209</v>
      </c>
      <c r="C19" s="119"/>
      <c r="D19" s="136"/>
      <c r="E19" s="136"/>
      <c r="F19" s="137"/>
      <c r="G19" s="122"/>
      <c r="H19" s="123"/>
      <c r="I19" s="120"/>
      <c r="J19" s="120"/>
      <c r="K19" s="120"/>
      <c r="L19" s="120"/>
      <c r="M19" s="120"/>
      <c r="N19" s="120"/>
      <c r="O19" s="120"/>
      <c r="P19" s="120"/>
      <c r="Q19" s="120"/>
      <c r="R19" s="120"/>
      <c r="S19" s="120"/>
      <c r="T19" s="120"/>
      <c r="U19" s="122"/>
      <c r="V19" s="120"/>
      <c r="W19" s="120"/>
      <c r="X19" s="120"/>
      <c r="Y19" s="120"/>
      <c r="Z19" s="120"/>
      <c r="AA19" s="120"/>
      <c r="AB19" s="122"/>
      <c r="AC19" s="120"/>
      <c r="AD19" s="120"/>
      <c r="AE19" s="120"/>
      <c r="AF19" s="120"/>
      <c r="AG19" s="120"/>
      <c r="AH19" s="120"/>
      <c r="AI19" s="122"/>
    </row>
    <row r="20" spans="1:35" s="109" customFormat="1">
      <c r="A20" s="124" t="s">
        <v>210</v>
      </c>
      <c r="B20" s="125" t="s">
        <v>211</v>
      </c>
      <c r="C20" s="138"/>
      <c r="D20" s="127" t="s">
        <v>181</v>
      </c>
      <c r="E20" s="127" t="s">
        <v>181</v>
      </c>
      <c r="F20" s="128" t="s">
        <v>181</v>
      </c>
      <c r="G20" s="139"/>
      <c r="H20" s="130"/>
      <c r="I20" s="131"/>
      <c r="J20" s="131"/>
      <c r="K20" s="131"/>
      <c r="L20" s="131"/>
      <c r="M20" s="131"/>
      <c r="N20" s="131"/>
      <c r="O20" s="131"/>
      <c r="P20" s="131"/>
      <c r="Q20" s="131"/>
      <c r="R20" s="131"/>
      <c r="S20" s="131"/>
      <c r="T20" s="131"/>
      <c r="U20" s="139"/>
      <c r="V20" s="131"/>
      <c r="W20" s="131"/>
      <c r="X20" s="131"/>
      <c r="Y20" s="131"/>
      <c r="Z20" s="131"/>
      <c r="AA20" s="131"/>
      <c r="AB20" s="139"/>
      <c r="AC20" s="131"/>
      <c r="AD20" s="131"/>
      <c r="AE20" s="131"/>
      <c r="AF20" s="131"/>
      <c r="AG20" s="131"/>
      <c r="AH20" s="131"/>
      <c r="AI20" s="139"/>
    </row>
    <row r="21" spans="1:35" s="109" customFormat="1">
      <c r="A21" s="124" t="s">
        <v>212</v>
      </c>
      <c r="B21" s="125" t="s">
        <v>213</v>
      </c>
      <c r="C21" s="132"/>
      <c r="D21" s="133"/>
      <c r="E21" s="133"/>
      <c r="F21" s="134"/>
      <c r="G21" s="135"/>
      <c r="H21" s="140" t="s">
        <v>214</v>
      </c>
      <c r="I21" s="131"/>
      <c r="J21" s="131"/>
      <c r="K21" s="131"/>
      <c r="L21" s="131"/>
      <c r="M21" s="131"/>
      <c r="N21" s="131"/>
      <c r="O21" s="131"/>
      <c r="P21" s="131"/>
      <c r="Q21" s="131"/>
      <c r="R21" s="131"/>
      <c r="S21" s="131"/>
      <c r="T21" s="131"/>
      <c r="U21" s="135"/>
      <c r="V21" s="131"/>
      <c r="W21" s="131"/>
      <c r="X21" s="131"/>
      <c r="Y21" s="131"/>
      <c r="Z21" s="131"/>
      <c r="AA21" s="131"/>
      <c r="AB21" s="135"/>
      <c r="AC21" s="131"/>
      <c r="AD21" s="131"/>
      <c r="AE21" s="131"/>
      <c r="AF21" s="131"/>
      <c r="AG21" s="131"/>
      <c r="AH21" s="131"/>
      <c r="AI21" s="135"/>
    </row>
    <row r="22" spans="1:35" s="109" customFormat="1">
      <c r="A22" s="124" t="s">
        <v>215</v>
      </c>
      <c r="B22" s="125" t="s">
        <v>216</v>
      </c>
      <c r="C22" s="132"/>
      <c r="D22" s="133"/>
      <c r="E22" s="133"/>
      <c r="F22" s="133"/>
      <c r="G22" s="135"/>
      <c r="H22" s="130"/>
      <c r="I22" s="131"/>
      <c r="J22" s="131"/>
      <c r="K22" s="131"/>
      <c r="L22" s="131"/>
      <c r="M22" s="131"/>
      <c r="N22" s="131"/>
      <c r="O22" s="131"/>
      <c r="P22" s="131"/>
      <c r="Q22" s="131"/>
      <c r="R22" s="131"/>
      <c r="S22" s="131"/>
      <c r="T22" s="131"/>
      <c r="U22" s="135"/>
      <c r="V22" s="131"/>
      <c r="W22" s="131"/>
      <c r="X22" s="131"/>
      <c r="Y22" s="131"/>
      <c r="Z22" s="131"/>
      <c r="AA22" s="131"/>
      <c r="AB22" s="135"/>
      <c r="AC22" s="131"/>
      <c r="AD22" s="131"/>
      <c r="AE22" s="131"/>
      <c r="AF22" s="131"/>
      <c r="AG22" s="131"/>
      <c r="AH22" s="131"/>
      <c r="AI22" s="135"/>
    </row>
    <row r="23" spans="1:35" s="109" customFormat="1">
      <c r="A23" s="124" t="s">
        <v>217</v>
      </c>
      <c r="B23" s="125" t="s">
        <v>218</v>
      </c>
      <c r="C23" s="132"/>
      <c r="D23" s="127" t="s">
        <v>181</v>
      </c>
      <c r="E23" s="127" t="s">
        <v>181</v>
      </c>
      <c r="F23" s="128" t="s">
        <v>181</v>
      </c>
      <c r="G23" s="135"/>
      <c r="H23" s="140" t="s">
        <v>214</v>
      </c>
      <c r="I23" s="131"/>
      <c r="J23" s="131"/>
      <c r="K23" s="131"/>
      <c r="L23" s="131"/>
      <c r="M23" s="131"/>
      <c r="N23" s="131"/>
      <c r="O23" s="131"/>
      <c r="P23" s="131"/>
      <c r="Q23" s="131"/>
      <c r="R23" s="131"/>
      <c r="S23" s="131"/>
      <c r="T23" s="131"/>
      <c r="U23" s="135"/>
      <c r="V23" s="131"/>
      <c r="W23" s="131"/>
      <c r="X23" s="131"/>
      <c r="Y23" s="131"/>
      <c r="Z23" s="131"/>
      <c r="AA23" s="131"/>
      <c r="AB23" s="135"/>
      <c r="AC23" s="131"/>
      <c r="AD23" s="131"/>
      <c r="AE23" s="131"/>
      <c r="AF23" s="131"/>
      <c r="AG23" s="131"/>
      <c r="AH23" s="131"/>
      <c r="AI23" s="135"/>
    </row>
    <row r="24" spans="1:35" s="109" customFormat="1">
      <c r="A24" s="124" t="s">
        <v>219</v>
      </c>
      <c r="B24" s="125" t="s">
        <v>220</v>
      </c>
      <c r="C24" s="132"/>
      <c r="D24" s="133"/>
      <c r="E24" s="133"/>
      <c r="F24" s="134"/>
      <c r="G24" s="135"/>
      <c r="H24" s="130"/>
      <c r="I24" s="131"/>
      <c r="J24" s="131"/>
      <c r="K24" s="131"/>
      <c r="L24" s="131"/>
      <c r="M24" s="131"/>
      <c r="N24" s="131"/>
      <c r="O24" s="131"/>
      <c r="P24" s="131"/>
      <c r="Q24" s="131"/>
      <c r="R24" s="131"/>
      <c r="S24" s="131"/>
      <c r="T24" s="131"/>
      <c r="U24" s="135"/>
      <c r="V24" s="131"/>
      <c r="W24" s="131"/>
      <c r="X24" s="131"/>
      <c r="Y24" s="131"/>
      <c r="Z24" s="131"/>
      <c r="AA24" s="131"/>
      <c r="AB24" s="135"/>
      <c r="AC24" s="131"/>
      <c r="AD24" s="131"/>
      <c r="AE24" s="131"/>
      <c r="AF24" s="131"/>
      <c r="AG24" s="131"/>
      <c r="AH24" s="131"/>
      <c r="AI24" s="135"/>
    </row>
    <row r="25" spans="1:35" s="109" customFormat="1">
      <c r="A25" s="124" t="s">
        <v>221</v>
      </c>
      <c r="B25" s="125" t="s">
        <v>222</v>
      </c>
      <c r="C25" s="132"/>
      <c r="D25" s="133"/>
      <c r="E25" s="133"/>
      <c r="F25" s="134"/>
      <c r="G25" s="135"/>
      <c r="H25" s="130"/>
      <c r="I25" s="131"/>
      <c r="J25" s="131"/>
      <c r="K25" s="131"/>
      <c r="L25" s="131"/>
      <c r="M25" s="131"/>
      <c r="N25" s="131"/>
      <c r="O25" s="131"/>
      <c r="P25" s="131"/>
      <c r="Q25" s="131"/>
      <c r="R25" s="131"/>
      <c r="S25" s="131"/>
      <c r="T25" s="131"/>
      <c r="U25" s="135"/>
      <c r="V25" s="131"/>
      <c r="W25" s="131"/>
      <c r="X25" s="131"/>
      <c r="Y25" s="131"/>
      <c r="Z25" s="131"/>
      <c r="AA25" s="131"/>
      <c r="AB25" s="135"/>
      <c r="AC25" s="131"/>
      <c r="AD25" s="131"/>
      <c r="AE25" s="131"/>
      <c r="AF25" s="131"/>
      <c r="AG25" s="131"/>
      <c r="AH25" s="131"/>
      <c r="AI25" s="135"/>
    </row>
    <row r="26" spans="1:35" s="109" customFormat="1">
      <c r="A26" s="141"/>
      <c r="B26" s="142"/>
      <c r="C26" s="143"/>
      <c r="D26" s="120"/>
      <c r="E26" s="120"/>
      <c r="F26" s="121"/>
      <c r="G26" s="122"/>
      <c r="H26" s="123"/>
      <c r="I26" s="120"/>
      <c r="J26" s="120"/>
      <c r="K26" s="120"/>
      <c r="L26" s="120"/>
      <c r="M26" s="120"/>
      <c r="N26" s="120"/>
      <c r="O26" s="120"/>
      <c r="P26" s="120"/>
      <c r="Q26" s="120"/>
      <c r="R26" s="120"/>
      <c r="S26" s="120"/>
      <c r="T26" s="120"/>
      <c r="U26" s="122"/>
      <c r="V26" s="120"/>
      <c r="W26" s="120"/>
      <c r="X26" s="120"/>
      <c r="Y26" s="120"/>
      <c r="Z26" s="120"/>
      <c r="AA26" s="120"/>
      <c r="AB26" s="122"/>
      <c r="AC26" s="120"/>
      <c r="AD26" s="120"/>
      <c r="AE26" s="120"/>
      <c r="AF26" s="120"/>
      <c r="AG26" s="120"/>
      <c r="AH26" s="120"/>
      <c r="AI26" s="122"/>
    </row>
  </sheetData>
  <mergeCells count="4">
    <mergeCell ref="D1:F1"/>
    <mergeCell ref="H1:T1"/>
    <mergeCell ref="V1:AA1"/>
    <mergeCell ref="AC1:AH1"/>
  </mergeCells>
  <pageMargins left="0.75" right="0.75" top="1" bottom="1" header="0.5" footer="0.5"/>
  <pageSetup paperSize="9" orientation="portrait" horizontalDpi="4294967292" verticalDpi="4294967292"/>
</worksheet>
</file>

<file path=xl/worksheets/sheet18.xml><?xml version="1.0" encoding="utf-8"?>
<worksheet xmlns="http://schemas.openxmlformats.org/spreadsheetml/2006/main" xmlns:r="http://schemas.openxmlformats.org/officeDocument/2006/relationships">
  <sheetPr enableFormatConditionsCalculation="0">
    <tabColor theme="1" tint="0.249977111117893"/>
  </sheetPr>
  <dimension ref="A1:AI28"/>
  <sheetViews>
    <sheetView workbookViewId="0">
      <pane xSplit="3" ySplit="2" topLeftCell="D5" activePane="bottomRight" state="frozen"/>
      <selection pane="topRight" activeCell="D1" sqref="D1"/>
      <selection pane="bottomLeft" activeCell="A3" sqref="A3"/>
      <selection pane="bottomRight" activeCell="B9" sqref="B9"/>
    </sheetView>
  </sheetViews>
  <sheetFormatPr defaultColWidth="10.85546875" defaultRowHeight="15.75" outlineLevelCol="1"/>
  <cols>
    <col min="1" max="1" width="3.42578125" style="144" bestFit="1" customWidth="1"/>
    <col min="2" max="2" width="62.28515625" style="145" customWidth="1"/>
    <col min="3" max="3" width="10.140625" style="146" customWidth="1"/>
    <col min="4" max="6" width="12.28515625" style="146" customWidth="1" outlineLevel="1"/>
    <col min="7" max="7" width="8.28515625" style="146" customWidth="1"/>
    <col min="8" max="8" width="13.28515625" style="146" hidden="1" customWidth="1" outlineLevel="1"/>
    <col min="9" max="20" width="12.28515625" style="146" hidden="1" customWidth="1" outlineLevel="1"/>
    <col min="21" max="21" width="8.42578125" style="146" customWidth="1" collapsed="1"/>
    <col min="22" max="27" width="12.28515625" style="146" hidden="1" customWidth="1" outlineLevel="1"/>
    <col min="28" max="28" width="15.28515625" style="146" customWidth="1" collapsed="1"/>
    <col min="29" max="34" width="12.28515625" style="146" hidden="1" customWidth="1" outlineLevel="1"/>
    <col min="35" max="35" width="17.28515625" style="146" customWidth="1" collapsed="1"/>
    <col min="36" max="16384" width="10.85546875" style="146"/>
  </cols>
  <sheetData>
    <row r="1" spans="1:35" s="109" customFormat="1" ht="45" customHeight="1">
      <c r="A1" s="105"/>
      <c r="B1" s="106"/>
      <c r="C1" s="107" t="s">
        <v>244</v>
      </c>
      <c r="D1" s="347" t="s">
        <v>8</v>
      </c>
      <c r="E1" s="348"/>
      <c r="F1" s="348"/>
      <c r="G1" s="108" t="s">
        <v>169</v>
      </c>
      <c r="H1" s="348" t="s">
        <v>9</v>
      </c>
      <c r="I1" s="348"/>
      <c r="J1" s="348"/>
      <c r="K1" s="348"/>
      <c r="L1" s="348"/>
      <c r="M1" s="348"/>
      <c r="N1" s="348"/>
      <c r="O1" s="348"/>
      <c r="P1" s="348"/>
      <c r="Q1" s="348"/>
      <c r="R1" s="348"/>
      <c r="S1" s="348"/>
      <c r="T1" s="349"/>
      <c r="U1" s="108" t="s">
        <v>170</v>
      </c>
      <c r="V1" s="347" t="s">
        <v>24</v>
      </c>
      <c r="W1" s="348"/>
      <c r="X1" s="348"/>
      <c r="Y1" s="348"/>
      <c r="Z1" s="348"/>
      <c r="AA1" s="349"/>
      <c r="AB1" s="108" t="s">
        <v>171</v>
      </c>
      <c r="AC1" s="350" t="s">
        <v>25</v>
      </c>
      <c r="AD1" s="350"/>
      <c r="AE1" s="350"/>
      <c r="AF1" s="350"/>
      <c r="AG1" s="350"/>
      <c r="AH1" s="350"/>
      <c r="AI1" s="108" t="s">
        <v>172</v>
      </c>
    </row>
    <row r="2" spans="1:35" s="109" customFormat="1" ht="129" customHeight="1">
      <c r="A2" s="110"/>
      <c r="B2" s="111"/>
      <c r="C2" s="112" t="s">
        <v>243</v>
      </c>
      <c r="D2" s="113" t="s">
        <v>39</v>
      </c>
      <c r="E2" s="113" t="s">
        <v>40</v>
      </c>
      <c r="F2" s="114" t="s">
        <v>113</v>
      </c>
      <c r="G2" s="115" t="s">
        <v>174</v>
      </c>
      <c r="H2" s="116" t="s">
        <v>11</v>
      </c>
      <c r="I2" s="113" t="s">
        <v>12</v>
      </c>
      <c r="J2" s="113" t="s">
        <v>13</v>
      </c>
      <c r="K2" s="113" t="s">
        <v>14</v>
      </c>
      <c r="L2" s="113" t="s">
        <v>15</v>
      </c>
      <c r="M2" s="113" t="s">
        <v>16</v>
      </c>
      <c r="N2" s="113" t="s">
        <v>17</v>
      </c>
      <c r="O2" s="113" t="s">
        <v>18</v>
      </c>
      <c r="P2" s="113" t="s">
        <v>19</v>
      </c>
      <c r="Q2" s="113" t="s">
        <v>10</v>
      </c>
      <c r="R2" s="113" t="s">
        <v>20</v>
      </c>
      <c r="S2" s="113" t="s">
        <v>21</v>
      </c>
      <c r="T2" s="113" t="s">
        <v>26</v>
      </c>
      <c r="U2" s="115" t="s">
        <v>175</v>
      </c>
      <c r="V2" s="113" t="s">
        <v>27</v>
      </c>
      <c r="W2" s="113" t="s">
        <v>28</v>
      </c>
      <c r="X2" s="113" t="s">
        <v>29</v>
      </c>
      <c r="Y2" s="113" t="s">
        <v>30</v>
      </c>
      <c r="Z2" s="113" t="s">
        <v>31</v>
      </c>
      <c r="AA2" s="113" t="s">
        <v>32</v>
      </c>
      <c r="AB2" s="115" t="s">
        <v>176</v>
      </c>
      <c r="AC2" s="113" t="s">
        <v>33</v>
      </c>
      <c r="AD2" s="113" t="s">
        <v>34</v>
      </c>
      <c r="AE2" s="113" t="s">
        <v>35</v>
      </c>
      <c r="AF2" s="113" t="s">
        <v>36</v>
      </c>
      <c r="AG2" s="113" t="s">
        <v>37</v>
      </c>
      <c r="AH2" s="113" t="s">
        <v>38</v>
      </c>
      <c r="AI2" s="115" t="s">
        <v>177</v>
      </c>
    </row>
    <row r="3" spans="1:35" s="109" customFormat="1" ht="23.25">
      <c r="A3" s="117"/>
      <c r="B3" s="147" t="s">
        <v>223</v>
      </c>
      <c r="C3" s="119"/>
      <c r="D3" s="120"/>
      <c r="E3" s="120"/>
      <c r="F3" s="121"/>
      <c r="G3" s="122"/>
      <c r="H3" s="123"/>
      <c r="I3" s="120"/>
      <c r="J3" s="120"/>
      <c r="K3" s="120"/>
      <c r="L3" s="120"/>
      <c r="M3" s="120"/>
      <c r="N3" s="120"/>
      <c r="O3" s="120"/>
      <c r="P3" s="120"/>
      <c r="Q3" s="120"/>
      <c r="R3" s="120"/>
      <c r="S3" s="120"/>
      <c r="T3" s="120"/>
      <c r="U3" s="122"/>
      <c r="V3" s="120"/>
      <c r="W3" s="120"/>
      <c r="X3" s="120"/>
      <c r="Y3" s="120"/>
      <c r="Z3" s="120"/>
      <c r="AA3" s="120"/>
      <c r="AB3" s="122"/>
      <c r="AC3" s="120"/>
      <c r="AD3" s="120"/>
      <c r="AE3" s="120"/>
      <c r="AF3" s="120"/>
      <c r="AG3" s="120"/>
      <c r="AH3" s="120"/>
      <c r="AI3" s="122"/>
    </row>
    <row r="4" spans="1:35" s="109" customFormat="1">
      <c r="A4" s="148">
        <v>1</v>
      </c>
      <c r="B4" s="149" t="s">
        <v>194</v>
      </c>
      <c r="C4" s="126"/>
      <c r="D4" s="131"/>
      <c r="E4" s="131"/>
      <c r="F4" s="150"/>
      <c r="G4" s="129"/>
      <c r="H4" s="130"/>
      <c r="I4" s="131"/>
      <c r="J4" s="131"/>
      <c r="K4" s="131"/>
      <c r="L4" s="131"/>
      <c r="M4" s="131"/>
      <c r="N4" s="131"/>
      <c r="O4" s="131"/>
      <c r="P4" s="131"/>
      <c r="Q4" s="131"/>
      <c r="R4" s="131"/>
      <c r="S4" s="131"/>
      <c r="T4" s="131"/>
      <c r="U4" s="129"/>
      <c r="V4" s="131"/>
      <c r="W4" s="131"/>
      <c r="X4" s="131"/>
      <c r="Y4" s="131"/>
      <c r="Z4" s="131"/>
      <c r="AA4" s="131"/>
      <c r="AB4" s="129"/>
      <c r="AC4" s="131"/>
      <c r="AD4" s="131"/>
      <c r="AE4" s="131"/>
      <c r="AF4" s="131"/>
      <c r="AG4" s="131"/>
      <c r="AH4" s="131"/>
      <c r="AI4" s="129"/>
    </row>
    <row r="5" spans="1:35" s="109" customFormat="1">
      <c r="A5" s="148">
        <v>2</v>
      </c>
      <c r="B5" s="151" t="s">
        <v>196</v>
      </c>
      <c r="C5" s="132"/>
      <c r="D5" s="131"/>
      <c r="E5" s="131"/>
      <c r="F5" s="150"/>
      <c r="G5" s="135"/>
      <c r="H5" s="130"/>
      <c r="I5" s="131"/>
      <c r="J5" s="131"/>
      <c r="K5" s="131"/>
      <c r="L5" s="131"/>
      <c r="M5" s="131"/>
      <c r="N5" s="131"/>
      <c r="O5" s="131"/>
      <c r="P5" s="131"/>
      <c r="Q5" s="131"/>
      <c r="R5" s="131"/>
      <c r="S5" s="131"/>
      <c r="T5" s="131"/>
      <c r="U5" s="135"/>
      <c r="V5" s="131"/>
      <c r="W5" s="131"/>
      <c r="X5" s="131"/>
      <c r="Y5" s="131"/>
      <c r="Z5" s="131"/>
      <c r="AA5" s="131"/>
      <c r="AB5" s="135"/>
      <c r="AC5" s="131"/>
      <c r="AD5" s="131"/>
      <c r="AE5" s="131"/>
      <c r="AF5" s="131"/>
      <c r="AG5" s="131"/>
      <c r="AH5" s="131"/>
      <c r="AI5" s="135"/>
    </row>
    <row r="6" spans="1:35" s="109" customFormat="1">
      <c r="A6" s="148">
        <v>3</v>
      </c>
      <c r="B6" s="151" t="s">
        <v>198</v>
      </c>
      <c r="C6" s="132"/>
      <c r="D6" s="131"/>
      <c r="E6" s="131"/>
      <c r="F6" s="150"/>
      <c r="G6" s="135"/>
      <c r="H6" s="130"/>
      <c r="I6" s="131"/>
      <c r="J6" s="131"/>
      <c r="K6" s="131"/>
      <c r="L6" s="131"/>
      <c r="M6" s="131"/>
      <c r="N6" s="131"/>
      <c r="O6" s="131"/>
      <c r="P6" s="131"/>
      <c r="Q6" s="131"/>
      <c r="R6" s="131"/>
      <c r="S6" s="131"/>
      <c r="T6" s="131"/>
      <c r="U6" s="135"/>
      <c r="V6" s="131"/>
      <c r="W6" s="131"/>
      <c r="X6" s="131"/>
      <c r="Y6" s="131"/>
      <c r="Z6" s="131"/>
      <c r="AA6" s="131"/>
      <c r="AB6" s="135"/>
      <c r="AC6" s="131"/>
      <c r="AD6" s="131"/>
      <c r="AE6" s="131"/>
      <c r="AF6" s="131"/>
      <c r="AG6" s="131"/>
      <c r="AH6" s="131"/>
      <c r="AI6" s="135"/>
    </row>
    <row r="7" spans="1:35" s="109" customFormat="1">
      <c r="A7" s="152">
        <v>4</v>
      </c>
      <c r="B7" s="153" t="s">
        <v>200</v>
      </c>
      <c r="C7" s="132"/>
      <c r="D7" s="131"/>
      <c r="E7" s="131"/>
      <c r="F7" s="150"/>
      <c r="G7" s="135"/>
      <c r="H7" s="130"/>
      <c r="I7" s="131"/>
      <c r="J7" s="131"/>
      <c r="K7" s="131"/>
      <c r="L7" s="131"/>
      <c r="M7" s="131"/>
      <c r="N7" s="131"/>
      <c r="O7" s="131"/>
      <c r="P7" s="131"/>
      <c r="Q7" s="131"/>
      <c r="R7" s="131"/>
      <c r="S7" s="131"/>
      <c r="T7" s="131"/>
      <c r="U7" s="135"/>
      <c r="V7" s="131"/>
      <c r="W7" s="131"/>
      <c r="X7" s="131"/>
      <c r="Y7" s="131"/>
      <c r="Z7" s="131"/>
      <c r="AA7" s="131"/>
      <c r="AB7" s="135"/>
      <c r="AC7" s="131"/>
      <c r="AD7" s="131"/>
      <c r="AE7" s="131"/>
      <c r="AF7" s="131"/>
      <c r="AG7" s="131"/>
      <c r="AH7" s="131"/>
      <c r="AI7" s="135"/>
    </row>
    <row r="8" spans="1:35" s="109" customFormat="1">
      <c r="A8" s="152">
        <v>5</v>
      </c>
      <c r="B8" s="151" t="s">
        <v>224</v>
      </c>
      <c r="C8" s="132"/>
      <c r="D8" s="131"/>
      <c r="E8" s="131"/>
      <c r="F8" s="150"/>
      <c r="G8" s="135"/>
      <c r="H8" s="130"/>
      <c r="I8" s="131"/>
      <c r="J8" s="131"/>
      <c r="K8" s="131"/>
      <c r="L8" s="131"/>
      <c r="M8" s="131"/>
      <c r="N8" s="131"/>
      <c r="O8" s="131"/>
      <c r="P8" s="131"/>
      <c r="Q8" s="131"/>
      <c r="R8" s="131"/>
      <c r="S8" s="131"/>
      <c r="T8" s="131"/>
      <c r="U8" s="135"/>
      <c r="V8" s="131"/>
      <c r="W8" s="131"/>
      <c r="X8" s="131"/>
      <c r="Y8" s="131"/>
      <c r="Z8" s="131"/>
      <c r="AA8" s="131"/>
      <c r="AB8" s="135"/>
      <c r="AC8" s="131"/>
      <c r="AD8" s="131"/>
      <c r="AE8" s="131"/>
      <c r="AF8" s="131"/>
      <c r="AG8" s="131"/>
      <c r="AH8" s="131"/>
      <c r="AI8" s="135"/>
    </row>
    <row r="9" spans="1:35" s="109" customFormat="1">
      <c r="A9" s="154">
        <v>6</v>
      </c>
      <c r="B9" s="155" t="s">
        <v>204</v>
      </c>
      <c r="C9" s="132"/>
      <c r="D9" s="131"/>
      <c r="E9" s="131"/>
      <c r="F9" s="150"/>
      <c r="G9" s="135"/>
      <c r="H9" s="130"/>
      <c r="I9" s="131"/>
      <c r="J9" s="131"/>
      <c r="K9" s="131"/>
      <c r="L9" s="131"/>
      <c r="M9" s="131"/>
      <c r="N9" s="131"/>
      <c r="O9" s="131"/>
      <c r="P9" s="131"/>
      <c r="Q9" s="131"/>
      <c r="R9" s="131"/>
      <c r="S9" s="131"/>
      <c r="T9" s="131"/>
      <c r="U9" s="135"/>
      <c r="V9" s="131"/>
      <c r="W9" s="131"/>
      <c r="X9" s="131"/>
      <c r="Y9" s="131"/>
      <c r="Z9" s="131"/>
      <c r="AA9" s="131"/>
      <c r="AB9" s="135"/>
      <c r="AC9" s="131"/>
      <c r="AD9" s="131"/>
      <c r="AE9" s="131"/>
      <c r="AF9" s="131"/>
      <c r="AG9" s="131"/>
      <c r="AH9" s="131"/>
      <c r="AI9" s="135"/>
    </row>
    <row r="10" spans="1:35" s="109" customFormat="1" ht="23.25">
      <c r="A10" s="117"/>
      <c r="B10" s="147" t="s">
        <v>225</v>
      </c>
      <c r="C10" s="119"/>
      <c r="D10" s="120"/>
      <c r="E10" s="120"/>
      <c r="F10" s="121"/>
      <c r="G10" s="122"/>
      <c r="H10" s="123"/>
      <c r="I10" s="120"/>
      <c r="J10" s="120"/>
      <c r="K10" s="120"/>
      <c r="L10" s="120"/>
      <c r="M10" s="120"/>
      <c r="N10" s="120"/>
      <c r="O10" s="120"/>
      <c r="P10" s="120"/>
      <c r="Q10" s="120"/>
      <c r="R10" s="120"/>
      <c r="S10" s="120"/>
      <c r="T10" s="120"/>
      <c r="U10" s="122"/>
      <c r="V10" s="120"/>
      <c r="W10" s="120"/>
      <c r="X10" s="120"/>
      <c r="Y10" s="120"/>
      <c r="Z10" s="120"/>
      <c r="AA10" s="120"/>
      <c r="AB10" s="122"/>
      <c r="AC10" s="120"/>
      <c r="AD10" s="120"/>
      <c r="AE10" s="120"/>
      <c r="AF10" s="120"/>
      <c r="AG10" s="120"/>
      <c r="AH10" s="120"/>
      <c r="AI10" s="122"/>
    </row>
    <row r="11" spans="1:35" s="109" customFormat="1">
      <c r="A11" s="156">
        <v>7</v>
      </c>
      <c r="B11" s="149" t="s">
        <v>226</v>
      </c>
      <c r="C11" s="132"/>
      <c r="D11" s="131"/>
      <c r="E11" s="131"/>
      <c r="F11" s="150"/>
      <c r="G11" s="135"/>
      <c r="H11" s="130"/>
      <c r="I11" s="131"/>
      <c r="J11" s="131"/>
      <c r="K11" s="131"/>
      <c r="L11" s="131"/>
      <c r="M11" s="131"/>
      <c r="N11" s="131"/>
      <c r="O11" s="131"/>
      <c r="P11" s="131"/>
      <c r="Q11" s="131"/>
      <c r="R11" s="131"/>
      <c r="S11" s="131"/>
      <c r="T11" s="131"/>
      <c r="U11" s="135"/>
      <c r="V11" s="131"/>
      <c r="W11" s="131"/>
      <c r="X11" s="131"/>
      <c r="Y11" s="131"/>
      <c r="Z11" s="131"/>
      <c r="AA11" s="131"/>
      <c r="AB11" s="135"/>
      <c r="AC11" s="131"/>
      <c r="AD11" s="131"/>
      <c r="AE11" s="131"/>
      <c r="AF11" s="131"/>
      <c r="AG11" s="131"/>
      <c r="AH11" s="131"/>
      <c r="AI11" s="135"/>
    </row>
    <row r="12" spans="1:35" s="109" customFormat="1">
      <c r="A12" s="152">
        <v>8</v>
      </c>
      <c r="B12" s="151" t="s">
        <v>227</v>
      </c>
      <c r="C12" s="132"/>
      <c r="D12" s="131"/>
      <c r="E12" s="131"/>
      <c r="F12" s="150"/>
      <c r="G12" s="135"/>
      <c r="H12" s="130"/>
      <c r="I12" s="131"/>
      <c r="J12" s="131"/>
      <c r="K12" s="131"/>
      <c r="L12" s="131"/>
      <c r="M12" s="131"/>
      <c r="N12" s="131"/>
      <c r="O12" s="131"/>
      <c r="P12" s="131"/>
      <c r="Q12" s="131"/>
      <c r="R12" s="131"/>
      <c r="S12" s="131"/>
      <c r="T12" s="131"/>
      <c r="U12" s="135"/>
      <c r="V12" s="131"/>
      <c r="W12" s="131"/>
      <c r="X12" s="131"/>
      <c r="Y12" s="131"/>
      <c r="Z12" s="131"/>
      <c r="AA12" s="131"/>
      <c r="AB12" s="135"/>
      <c r="AC12" s="131"/>
      <c r="AD12" s="131"/>
      <c r="AE12" s="131"/>
      <c r="AF12" s="131"/>
      <c r="AG12" s="131"/>
      <c r="AH12" s="131"/>
      <c r="AI12" s="135"/>
    </row>
    <row r="13" spans="1:35" s="109" customFormat="1">
      <c r="A13" s="152">
        <v>9</v>
      </c>
      <c r="B13" s="151" t="s">
        <v>228</v>
      </c>
      <c r="C13" s="132"/>
      <c r="D13" s="131"/>
      <c r="E13" s="131"/>
      <c r="F13" s="150"/>
      <c r="G13" s="135"/>
      <c r="H13" s="130"/>
      <c r="I13" s="131"/>
      <c r="J13" s="131"/>
      <c r="K13" s="131"/>
      <c r="L13" s="131"/>
      <c r="M13" s="131"/>
      <c r="N13" s="131"/>
      <c r="O13" s="131"/>
      <c r="P13" s="131"/>
      <c r="Q13" s="131"/>
      <c r="R13" s="131"/>
      <c r="S13" s="131"/>
      <c r="T13" s="131"/>
      <c r="U13" s="135"/>
      <c r="V13" s="131"/>
      <c r="W13" s="131"/>
      <c r="X13" s="131"/>
      <c r="Y13" s="131"/>
      <c r="Z13" s="131"/>
      <c r="AA13" s="131"/>
      <c r="AB13" s="135"/>
      <c r="AC13" s="131"/>
      <c r="AD13" s="131"/>
      <c r="AE13" s="131"/>
      <c r="AF13" s="131"/>
      <c r="AG13" s="131"/>
      <c r="AH13" s="131"/>
      <c r="AI13" s="135"/>
    </row>
    <row r="14" spans="1:35" s="109" customFormat="1">
      <c r="A14" s="152">
        <v>10</v>
      </c>
      <c r="B14" s="151" t="s">
        <v>229</v>
      </c>
      <c r="C14" s="132"/>
      <c r="D14" s="131"/>
      <c r="E14" s="131"/>
      <c r="F14" s="150"/>
      <c r="G14" s="135"/>
      <c r="H14" s="130"/>
      <c r="I14" s="131"/>
      <c r="J14" s="131"/>
      <c r="K14" s="131"/>
      <c r="L14" s="131"/>
      <c r="M14" s="131"/>
      <c r="N14" s="131"/>
      <c r="O14" s="131"/>
      <c r="P14" s="131"/>
      <c r="Q14" s="131"/>
      <c r="R14" s="131"/>
      <c r="S14" s="131"/>
      <c r="T14" s="131"/>
      <c r="U14" s="135"/>
      <c r="V14" s="131"/>
      <c r="W14" s="131"/>
      <c r="X14" s="131"/>
      <c r="Y14" s="131"/>
      <c r="Z14" s="131"/>
      <c r="AA14" s="131"/>
      <c r="AB14" s="135"/>
      <c r="AC14" s="131"/>
      <c r="AD14" s="131"/>
      <c r="AE14" s="131"/>
      <c r="AF14" s="131"/>
      <c r="AG14" s="131"/>
      <c r="AH14" s="131"/>
      <c r="AI14" s="135"/>
    </row>
    <row r="15" spans="1:35" s="109" customFormat="1">
      <c r="A15" s="152">
        <v>11</v>
      </c>
      <c r="B15" s="151" t="s">
        <v>230</v>
      </c>
      <c r="C15" s="132"/>
      <c r="D15" s="131"/>
      <c r="E15" s="131"/>
      <c r="F15" s="150"/>
      <c r="G15" s="135"/>
      <c r="H15" s="130"/>
      <c r="I15" s="131"/>
      <c r="J15" s="131"/>
      <c r="K15" s="131"/>
      <c r="L15" s="131"/>
      <c r="M15" s="131"/>
      <c r="N15" s="131"/>
      <c r="O15" s="131"/>
      <c r="P15" s="131"/>
      <c r="Q15" s="131"/>
      <c r="R15" s="131"/>
      <c r="S15" s="131"/>
      <c r="T15" s="131"/>
      <c r="U15" s="135"/>
      <c r="V15" s="131"/>
      <c r="W15" s="131"/>
      <c r="X15" s="131"/>
      <c r="Y15" s="131"/>
      <c r="Z15" s="131"/>
      <c r="AA15" s="131"/>
      <c r="AB15" s="135"/>
      <c r="AC15" s="131"/>
      <c r="AD15" s="131"/>
      <c r="AE15" s="131"/>
      <c r="AF15" s="131"/>
      <c r="AG15" s="131"/>
      <c r="AH15" s="131"/>
      <c r="AI15" s="135"/>
    </row>
    <row r="16" spans="1:35" s="109" customFormat="1">
      <c r="A16" s="152">
        <v>12</v>
      </c>
      <c r="B16" s="151" t="s">
        <v>231</v>
      </c>
      <c r="C16" s="132"/>
      <c r="D16" s="131"/>
      <c r="E16" s="131"/>
      <c r="F16" s="150"/>
      <c r="G16" s="135"/>
      <c r="H16" s="130"/>
      <c r="I16" s="131"/>
      <c r="J16" s="131"/>
      <c r="K16" s="131"/>
      <c r="L16" s="131"/>
      <c r="M16" s="131"/>
      <c r="N16" s="131"/>
      <c r="O16" s="131"/>
      <c r="P16" s="131"/>
      <c r="Q16" s="131"/>
      <c r="R16" s="131"/>
      <c r="S16" s="131"/>
      <c r="T16" s="131"/>
      <c r="U16" s="135"/>
      <c r="V16" s="131"/>
      <c r="W16" s="131"/>
      <c r="X16" s="131"/>
      <c r="Y16" s="131"/>
      <c r="Z16" s="131"/>
      <c r="AA16" s="131"/>
      <c r="AB16" s="135"/>
      <c r="AC16" s="131"/>
      <c r="AD16" s="131"/>
      <c r="AE16" s="131"/>
      <c r="AF16" s="131"/>
      <c r="AG16" s="131"/>
      <c r="AH16" s="131"/>
      <c r="AI16" s="135"/>
    </row>
    <row r="17" spans="1:35" s="109" customFormat="1">
      <c r="A17" s="152">
        <v>13</v>
      </c>
      <c r="B17" s="157" t="s">
        <v>232</v>
      </c>
      <c r="C17" s="132"/>
      <c r="D17" s="131"/>
      <c r="E17" s="131"/>
      <c r="F17" s="150"/>
      <c r="G17" s="135"/>
      <c r="H17" s="130"/>
      <c r="I17" s="131"/>
      <c r="J17" s="131"/>
      <c r="K17" s="131"/>
      <c r="L17" s="131"/>
      <c r="M17" s="131"/>
      <c r="N17" s="131"/>
      <c r="O17" s="131"/>
      <c r="P17" s="131"/>
      <c r="Q17" s="131"/>
      <c r="R17" s="131"/>
      <c r="S17" s="131"/>
      <c r="T17" s="131"/>
      <c r="U17" s="135"/>
      <c r="V17" s="131"/>
      <c r="W17" s="131"/>
      <c r="X17" s="131"/>
      <c r="Y17" s="131"/>
      <c r="Z17" s="131"/>
      <c r="AA17" s="131"/>
      <c r="AB17" s="135"/>
      <c r="AC17" s="131"/>
      <c r="AD17" s="131"/>
      <c r="AE17" s="131"/>
      <c r="AF17" s="131"/>
      <c r="AG17" s="131"/>
      <c r="AH17" s="131"/>
      <c r="AI17" s="135"/>
    </row>
    <row r="18" spans="1:35" s="109" customFormat="1" ht="23.25">
      <c r="A18" s="117"/>
      <c r="B18" s="147" t="s">
        <v>233</v>
      </c>
      <c r="C18" s="119"/>
      <c r="D18" s="120"/>
      <c r="E18" s="120"/>
      <c r="F18" s="121"/>
      <c r="G18" s="122"/>
      <c r="H18" s="123"/>
      <c r="I18" s="120"/>
      <c r="J18" s="120"/>
      <c r="K18" s="120"/>
      <c r="L18" s="120"/>
      <c r="M18" s="120"/>
      <c r="N18" s="120"/>
      <c r="O18" s="120"/>
      <c r="P18" s="120"/>
      <c r="Q18" s="120"/>
      <c r="R18" s="120"/>
      <c r="S18" s="120"/>
      <c r="T18" s="120"/>
      <c r="U18" s="122"/>
      <c r="V18" s="120"/>
      <c r="W18" s="120"/>
      <c r="X18" s="120"/>
      <c r="Y18" s="120"/>
      <c r="Z18" s="120"/>
      <c r="AA18" s="120"/>
      <c r="AB18" s="122"/>
      <c r="AC18" s="120"/>
      <c r="AD18" s="120"/>
      <c r="AE18" s="120"/>
      <c r="AF18" s="120"/>
      <c r="AG18" s="120"/>
      <c r="AH18" s="120"/>
      <c r="AI18" s="122"/>
    </row>
    <row r="19" spans="1:35" s="109" customFormat="1">
      <c r="A19" s="152">
        <v>14</v>
      </c>
      <c r="B19" s="151" t="s">
        <v>234</v>
      </c>
      <c r="C19" s="132"/>
      <c r="D19" s="131"/>
      <c r="E19" s="131"/>
      <c r="F19" s="150"/>
      <c r="G19" s="135"/>
      <c r="H19" s="130"/>
      <c r="I19" s="131"/>
      <c r="J19" s="131"/>
      <c r="K19" s="131"/>
      <c r="L19" s="131"/>
      <c r="M19" s="131"/>
      <c r="N19" s="131"/>
      <c r="O19" s="131"/>
      <c r="P19" s="131"/>
      <c r="Q19" s="131"/>
      <c r="R19" s="131"/>
      <c r="S19" s="131"/>
      <c r="T19" s="131"/>
      <c r="U19" s="135"/>
      <c r="V19" s="131"/>
      <c r="W19" s="131"/>
      <c r="X19" s="131"/>
      <c r="Y19" s="131"/>
      <c r="Z19" s="131"/>
      <c r="AA19" s="131"/>
      <c r="AB19" s="135"/>
      <c r="AC19" s="131"/>
      <c r="AD19" s="131"/>
      <c r="AE19" s="131"/>
      <c r="AF19" s="131"/>
      <c r="AG19" s="131"/>
      <c r="AH19" s="131"/>
      <c r="AI19" s="135"/>
    </row>
    <row r="20" spans="1:35" s="109" customFormat="1">
      <c r="A20" s="152">
        <v>15</v>
      </c>
      <c r="B20" s="151" t="s">
        <v>235</v>
      </c>
      <c r="C20" s="132"/>
      <c r="D20" s="131"/>
      <c r="E20" s="131"/>
      <c r="F20" s="150"/>
      <c r="G20" s="135"/>
      <c r="H20" s="130"/>
      <c r="I20" s="131"/>
      <c r="J20" s="131"/>
      <c r="K20" s="131"/>
      <c r="L20" s="131"/>
      <c r="M20" s="131"/>
      <c r="N20" s="131"/>
      <c r="O20" s="131"/>
      <c r="P20" s="131"/>
      <c r="Q20" s="131"/>
      <c r="R20" s="131"/>
      <c r="S20" s="131"/>
      <c r="T20" s="131"/>
      <c r="U20" s="135"/>
      <c r="V20" s="131"/>
      <c r="W20" s="131"/>
      <c r="X20" s="131"/>
      <c r="Y20" s="131"/>
      <c r="Z20" s="131"/>
      <c r="AA20" s="131"/>
      <c r="AB20" s="135"/>
      <c r="AC20" s="131"/>
      <c r="AD20" s="131"/>
      <c r="AE20" s="131"/>
      <c r="AF20" s="131"/>
      <c r="AG20" s="131"/>
      <c r="AH20" s="131"/>
      <c r="AI20" s="135"/>
    </row>
    <row r="21" spans="1:35" s="109" customFormat="1">
      <c r="A21" s="152">
        <v>16</v>
      </c>
      <c r="B21" s="151" t="s">
        <v>236</v>
      </c>
      <c r="C21" s="132"/>
      <c r="D21" s="131"/>
      <c r="E21" s="131"/>
      <c r="F21" s="150"/>
      <c r="G21" s="135"/>
      <c r="H21" s="130"/>
      <c r="I21" s="131"/>
      <c r="J21" s="131"/>
      <c r="K21" s="131"/>
      <c r="L21" s="131"/>
      <c r="M21" s="131"/>
      <c r="N21" s="131"/>
      <c r="O21" s="131"/>
      <c r="P21" s="131"/>
      <c r="Q21" s="131"/>
      <c r="R21" s="131"/>
      <c r="S21" s="131"/>
      <c r="T21" s="131"/>
      <c r="U21" s="135"/>
      <c r="V21" s="131"/>
      <c r="W21" s="131"/>
      <c r="X21" s="131"/>
      <c r="Y21" s="131"/>
      <c r="Z21" s="131"/>
      <c r="AA21" s="131"/>
      <c r="AB21" s="135"/>
      <c r="AC21" s="131"/>
      <c r="AD21" s="131"/>
      <c r="AE21" s="131"/>
      <c r="AF21" s="131"/>
      <c r="AG21" s="131"/>
      <c r="AH21" s="131"/>
      <c r="AI21" s="135"/>
    </row>
    <row r="22" spans="1:35" s="109" customFormat="1">
      <c r="A22" s="152">
        <v>17</v>
      </c>
      <c r="B22" s="158" t="s">
        <v>237</v>
      </c>
      <c r="C22" s="138"/>
      <c r="D22" s="131"/>
      <c r="E22" s="131"/>
      <c r="F22" s="150"/>
      <c r="G22" s="139"/>
      <c r="H22" s="130"/>
      <c r="I22" s="131"/>
      <c r="J22" s="131"/>
      <c r="K22" s="131"/>
      <c r="L22" s="131"/>
      <c r="M22" s="131"/>
      <c r="N22" s="131"/>
      <c r="O22" s="131"/>
      <c r="P22" s="131"/>
      <c r="Q22" s="131"/>
      <c r="R22" s="131"/>
      <c r="S22" s="131"/>
      <c r="T22" s="131"/>
      <c r="U22" s="139"/>
      <c r="V22" s="131"/>
      <c r="W22" s="131"/>
      <c r="X22" s="131"/>
      <c r="Y22" s="131"/>
      <c r="Z22" s="131"/>
      <c r="AA22" s="131"/>
      <c r="AB22" s="139"/>
      <c r="AC22" s="131"/>
      <c r="AD22" s="131"/>
      <c r="AE22" s="131"/>
      <c r="AF22" s="131"/>
      <c r="AG22" s="131"/>
      <c r="AH22" s="131"/>
      <c r="AI22" s="139"/>
    </row>
    <row r="23" spans="1:35" s="109" customFormat="1">
      <c r="A23" s="152">
        <v>18</v>
      </c>
      <c r="B23" s="151" t="s">
        <v>238</v>
      </c>
      <c r="C23" s="132"/>
      <c r="D23" s="131"/>
      <c r="E23" s="131"/>
      <c r="F23" s="150"/>
      <c r="G23" s="135"/>
      <c r="H23" s="130"/>
      <c r="I23" s="131"/>
      <c r="J23" s="131"/>
      <c r="K23" s="131"/>
      <c r="L23" s="131"/>
      <c r="M23" s="131"/>
      <c r="N23" s="131"/>
      <c r="O23" s="131"/>
      <c r="P23" s="131"/>
      <c r="Q23" s="131"/>
      <c r="R23" s="131"/>
      <c r="S23" s="131"/>
      <c r="T23" s="131"/>
      <c r="U23" s="135"/>
      <c r="V23" s="131"/>
      <c r="W23" s="131"/>
      <c r="X23" s="131"/>
      <c r="Y23" s="131"/>
      <c r="Z23" s="131"/>
      <c r="AA23" s="131"/>
      <c r="AB23" s="135"/>
      <c r="AC23" s="131"/>
      <c r="AD23" s="131"/>
      <c r="AE23" s="131"/>
      <c r="AF23" s="131"/>
      <c r="AG23" s="131"/>
      <c r="AH23" s="131"/>
      <c r="AI23" s="135"/>
    </row>
    <row r="24" spans="1:35" s="109" customFormat="1">
      <c r="A24" s="152">
        <v>19</v>
      </c>
      <c r="B24" s="151" t="s">
        <v>239</v>
      </c>
      <c r="C24" s="132"/>
      <c r="D24" s="131"/>
      <c r="E24" s="131"/>
      <c r="F24" s="150"/>
      <c r="G24" s="135"/>
      <c r="H24" s="130"/>
      <c r="I24" s="131"/>
      <c r="J24" s="131"/>
      <c r="K24" s="131"/>
      <c r="L24" s="131"/>
      <c r="M24" s="131"/>
      <c r="N24" s="131"/>
      <c r="O24" s="131"/>
      <c r="P24" s="131"/>
      <c r="Q24" s="131"/>
      <c r="R24" s="131"/>
      <c r="S24" s="131"/>
      <c r="T24" s="131"/>
      <c r="U24" s="135"/>
      <c r="V24" s="131"/>
      <c r="W24" s="131"/>
      <c r="X24" s="131"/>
      <c r="Y24" s="131"/>
      <c r="Z24" s="131"/>
      <c r="AA24" s="131"/>
      <c r="AB24" s="135"/>
      <c r="AC24" s="131"/>
      <c r="AD24" s="131"/>
      <c r="AE24" s="131"/>
      <c r="AF24" s="131"/>
      <c r="AG24" s="131"/>
      <c r="AH24" s="131"/>
      <c r="AI24" s="135"/>
    </row>
    <row r="25" spans="1:35" s="109" customFormat="1" ht="23.25">
      <c r="A25" s="117"/>
      <c r="B25" s="147" t="s">
        <v>240</v>
      </c>
      <c r="C25" s="119"/>
      <c r="D25" s="120"/>
      <c r="E25" s="120"/>
      <c r="F25" s="121"/>
      <c r="G25" s="122"/>
      <c r="H25" s="123"/>
      <c r="I25" s="120"/>
      <c r="J25" s="120"/>
      <c r="K25" s="120"/>
      <c r="L25" s="120"/>
      <c r="M25" s="120"/>
      <c r="N25" s="120"/>
      <c r="O25" s="120"/>
      <c r="P25" s="120"/>
      <c r="Q25" s="120"/>
      <c r="R25" s="120"/>
      <c r="S25" s="120"/>
      <c r="T25" s="120"/>
      <c r="U25" s="122"/>
      <c r="V25" s="120"/>
      <c r="W25" s="120"/>
      <c r="X25" s="120"/>
      <c r="Y25" s="120"/>
      <c r="Z25" s="120"/>
      <c r="AA25" s="120"/>
      <c r="AB25" s="122"/>
      <c r="AC25" s="120"/>
      <c r="AD25" s="120"/>
      <c r="AE25" s="120"/>
      <c r="AF25" s="120"/>
      <c r="AG25" s="120"/>
      <c r="AH25" s="120"/>
      <c r="AI25" s="122"/>
    </row>
    <row r="26" spans="1:35" s="109" customFormat="1">
      <c r="A26" s="152">
        <v>20</v>
      </c>
      <c r="B26" s="151" t="s">
        <v>241</v>
      </c>
      <c r="C26" s="132"/>
      <c r="D26" s="131"/>
      <c r="E26" s="131"/>
      <c r="F26" s="150"/>
      <c r="G26" s="135"/>
      <c r="H26" s="130"/>
      <c r="I26" s="131"/>
      <c r="J26" s="131"/>
      <c r="K26" s="131"/>
      <c r="L26" s="131"/>
      <c r="M26" s="131"/>
      <c r="N26" s="131"/>
      <c r="O26" s="131"/>
      <c r="P26" s="131"/>
      <c r="Q26" s="131"/>
      <c r="R26" s="131"/>
      <c r="S26" s="131"/>
      <c r="T26" s="131"/>
      <c r="U26" s="135"/>
      <c r="V26" s="131"/>
      <c r="W26" s="131"/>
      <c r="X26" s="131"/>
      <c r="Y26" s="131"/>
      <c r="Z26" s="131"/>
      <c r="AA26" s="131"/>
      <c r="AB26" s="135"/>
      <c r="AC26" s="131"/>
      <c r="AD26" s="131"/>
      <c r="AE26" s="131"/>
      <c r="AF26" s="131"/>
      <c r="AG26" s="131"/>
      <c r="AH26" s="131"/>
      <c r="AI26" s="135"/>
    </row>
    <row r="27" spans="1:35" s="109" customFormat="1">
      <c r="A27" s="152">
        <v>21</v>
      </c>
      <c r="B27" s="151" t="s">
        <v>242</v>
      </c>
      <c r="C27" s="132"/>
      <c r="D27" s="131"/>
      <c r="E27" s="131"/>
      <c r="F27" s="150"/>
      <c r="G27" s="135"/>
      <c r="H27" s="130"/>
      <c r="I27" s="131"/>
      <c r="J27" s="131"/>
      <c r="K27" s="131"/>
      <c r="L27" s="131"/>
      <c r="M27" s="131"/>
      <c r="N27" s="131"/>
      <c r="O27" s="131"/>
      <c r="P27" s="131"/>
      <c r="Q27" s="131"/>
      <c r="R27" s="131"/>
      <c r="S27" s="131"/>
      <c r="T27" s="131"/>
      <c r="U27" s="135"/>
      <c r="V27" s="131"/>
      <c r="W27" s="131"/>
      <c r="X27" s="131"/>
      <c r="Y27" s="131"/>
      <c r="Z27" s="131"/>
      <c r="AA27" s="131"/>
      <c r="AB27" s="135"/>
      <c r="AC27" s="131"/>
      <c r="AD27" s="131"/>
      <c r="AE27" s="131"/>
      <c r="AF27" s="131"/>
      <c r="AG27" s="131"/>
      <c r="AH27" s="131"/>
      <c r="AI27" s="135"/>
    </row>
    <row r="28" spans="1:35" s="109" customFormat="1">
      <c r="A28" s="141"/>
      <c r="B28" s="142"/>
      <c r="C28" s="143"/>
      <c r="D28" s="120"/>
      <c r="E28" s="120"/>
      <c r="F28" s="121"/>
      <c r="G28" s="122"/>
      <c r="H28" s="123"/>
      <c r="I28" s="120"/>
      <c r="J28" s="120"/>
      <c r="K28" s="120"/>
      <c r="L28" s="120"/>
      <c r="M28" s="120"/>
      <c r="N28" s="120"/>
      <c r="O28" s="120"/>
      <c r="P28" s="120"/>
      <c r="Q28" s="120"/>
      <c r="R28" s="120"/>
      <c r="S28" s="120"/>
      <c r="T28" s="120"/>
      <c r="U28" s="122"/>
      <c r="V28" s="120"/>
      <c r="W28" s="120"/>
      <c r="X28" s="120"/>
      <c r="Y28" s="120"/>
      <c r="Z28" s="120"/>
      <c r="AA28" s="120"/>
      <c r="AB28" s="122"/>
      <c r="AC28" s="120"/>
      <c r="AD28" s="120"/>
      <c r="AE28" s="120"/>
      <c r="AF28" s="120"/>
      <c r="AG28" s="120"/>
      <c r="AH28" s="120"/>
      <c r="AI28" s="122"/>
    </row>
  </sheetData>
  <mergeCells count="4">
    <mergeCell ref="D1:F1"/>
    <mergeCell ref="H1:T1"/>
    <mergeCell ref="V1:AA1"/>
    <mergeCell ref="AC1:AH1"/>
  </mergeCells>
  <pageMargins left="0.75" right="0.75" top="1" bottom="1" header="0.5" footer="0.5"/>
  <pageSetup paperSize="9" orientation="portrait" horizontalDpi="4294967292" verticalDpi="4294967292"/>
</worksheet>
</file>

<file path=xl/worksheets/sheet19.xml><?xml version="1.0" encoding="utf-8"?>
<worksheet xmlns="http://schemas.openxmlformats.org/spreadsheetml/2006/main" xmlns:r="http://schemas.openxmlformats.org/officeDocument/2006/relationships">
  <sheetPr>
    <pageSetUpPr fitToPage="1"/>
  </sheetPr>
  <dimension ref="A1:F164"/>
  <sheetViews>
    <sheetView topLeftCell="A28" zoomScaleNormal="100" workbookViewId="0">
      <selection activeCell="E85" sqref="E85"/>
    </sheetView>
  </sheetViews>
  <sheetFormatPr defaultColWidth="11.42578125" defaultRowHeight="12.75"/>
  <cols>
    <col min="1" max="1" width="70.7109375" customWidth="1"/>
    <col min="2" max="2" width="2.7109375" bestFit="1" customWidth="1"/>
    <col min="3" max="3" width="2.140625" customWidth="1"/>
    <col min="4" max="4" width="70.7109375" customWidth="1"/>
    <col min="5" max="5" width="2.7109375" bestFit="1" customWidth="1"/>
    <col min="6" max="6" width="2.140625" customWidth="1"/>
  </cols>
  <sheetData>
    <row r="1" spans="1:6" ht="15" thickBot="1">
      <c r="A1" s="102" t="str">
        <f>'SR Area D_nuova'!A3:D3</f>
        <v>D.01 Erogazione di incentivi, sovvenzioni e contributi finanziari a privati</v>
      </c>
      <c r="B1" s="91"/>
      <c r="C1" s="91"/>
      <c r="D1" s="91"/>
      <c r="E1" s="91"/>
      <c r="F1" s="91"/>
    </row>
    <row r="2" spans="1:6" ht="12.75" customHeight="1">
      <c r="A2" s="341" t="s">
        <v>426</v>
      </c>
      <c r="B2" s="342"/>
      <c r="C2" s="92"/>
      <c r="D2" s="345" t="s">
        <v>427</v>
      </c>
      <c r="E2" s="342"/>
      <c r="F2" s="92"/>
    </row>
    <row r="3" spans="1:6" ht="20.25" customHeight="1" thickBot="1">
      <c r="A3" s="343"/>
      <c r="B3" s="344"/>
      <c r="C3" s="93"/>
      <c r="D3" s="344"/>
      <c r="E3" s="344"/>
      <c r="F3" s="93"/>
    </row>
    <row r="4" spans="1:6">
      <c r="A4" s="270" t="s">
        <v>562</v>
      </c>
      <c r="B4" s="94"/>
      <c r="C4" s="95"/>
      <c r="D4" s="268" t="s">
        <v>569</v>
      </c>
      <c r="E4" s="94"/>
      <c r="F4" s="95"/>
    </row>
    <row r="5" spans="1:6">
      <c r="A5" s="19" t="s">
        <v>49</v>
      </c>
      <c r="B5" s="94"/>
      <c r="C5" s="95"/>
      <c r="D5" s="21" t="s">
        <v>525</v>
      </c>
      <c r="E5" s="94"/>
      <c r="F5" s="95"/>
    </row>
    <row r="6" spans="1:6" ht="25.5">
      <c r="A6" s="97" t="s">
        <v>43</v>
      </c>
      <c r="B6" s="98"/>
      <c r="C6" s="95"/>
      <c r="D6" s="240" t="s">
        <v>526</v>
      </c>
      <c r="E6" s="98"/>
      <c r="F6" s="95"/>
    </row>
    <row r="7" spans="1:6">
      <c r="A7" s="97" t="s">
        <v>44</v>
      </c>
      <c r="B7" s="98">
        <v>2</v>
      </c>
      <c r="C7" s="95"/>
      <c r="D7" s="98"/>
      <c r="E7" s="98"/>
      <c r="F7" s="95"/>
    </row>
    <row r="8" spans="1:6" ht="25.5">
      <c r="A8" s="97" t="s">
        <v>45</v>
      </c>
      <c r="B8" s="98"/>
      <c r="C8" s="95"/>
      <c r="D8" s="240" t="s">
        <v>527</v>
      </c>
      <c r="E8" s="98">
        <v>3</v>
      </c>
      <c r="F8" s="95"/>
    </row>
    <row r="9" spans="1:6" ht="25.5">
      <c r="A9" s="97" t="s">
        <v>47</v>
      </c>
      <c r="B9" s="98"/>
      <c r="C9" s="95"/>
      <c r="D9" s="98"/>
      <c r="E9" s="98"/>
      <c r="F9" s="95"/>
    </row>
    <row r="10" spans="1:6" ht="25.5">
      <c r="A10" s="97" t="s">
        <v>46</v>
      </c>
      <c r="B10" s="98"/>
      <c r="C10" s="95"/>
      <c r="D10" s="240" t="s">
        <v>528</v>
      </c>
      <c r="E10" s="98"/>
      <c r="F10" s="95"/>
    </row>
    <row r="11" spans="1:6">
      <c r="A11" s="99"/>
      <c r="B11" s="100"/>
      <c r="C11" s="100"/>
      <c r="D11" s="100"/>
      <c r="E11" s="100"/>
      <c r="F11" s="100"/>
    </row>
    <row r="12" spans="1:6">
      <c r="A12" s="268" t="s">
        <v>563</v>
      </c>
      <c r="B12" s="94"/>
      <c r="C12" s="100"/>
      <c r="D12" s="268" t="s">
        <v>570</v>
      </c>
      <c r="E12" s="94"/>
      <c r="F12" s="100"/>
    </row>
    <row r="13" spans="1:6">
      <c r="A13" s="21" t="s">
        <v>519</v>
      </c>
      <c r="B13" s="94"/>
      <c r="C13" s="100"/>
      <c r="D13" s="21" t="s">
        <v>529</v>
      </c>
      <c r="E13" s="94"/>
      <c r="F13" s="100"/>
    </row>
    <row r="14" spans="1:6" ht="25.5">
      <c r="A14" s="267" t="s">
        <v>521</v>
      </c>
      <c r="B14" s="98"/>
      <c r="C14" s="100"/>
      <c r="D14" s="240" t="s">
        <v>530</v>
      </c>
      <c r="E14" s="98"/>
      <c r="F14" s="100"/>
    </row>
    <row r="15" spans="1:6" ht="25.5">
      <c r="A15" s="267" t="s">
        <v>520</v>
      </c>
      <c r="B15" s="98"/>
      <c r="C15" s="100"/>
      <c r="D15" s="240" t="s">
        <v>531</v>
      </c>
      <c r="E15" s="98"/>
      <c r="F15" s="100"/>
    </row>
    <row r="16" spans="1:6" ht="25.5">
      <c r="A16" s="267" t="s">
        <v>523</v>
      </c>
      <c r="B16" s="98">
        <v>3</v>
      </c>
      <c r="C16" s="100"/>
      <c r="D16" s="240" t="s">
        <v>532</v>
      </c>
      <c r="E16" s="98"/>
      <c r="F16" s="100"/>
    </row>
    <row r="17" spans="1:6" ht="25.5">
      <c r="A17" s="267" t="s">
        <v>522</v>
      </c>
      <c r="B17" s="98"/>
      <c r="C17" s="100"/>
      <c r="D17" s="240" t="s">
        <v>533</v>
      </c>
      <c r="E17" s="98">
        <v>4</v>
      </c>
      <c r="F17" s="100"/>
    </row>
    <row r="18" spans="1:6" ht="25.5">
      <c r="A18" s="267" t="s">
        <v>524</v>
      </c>
      <c r="B18" s="98"/>
      <c r="C18" s="100"/>
      <c r="D18" s="240" t="s">
        <v>534</v>
      </c>
      <c r="E18" s="98"/>
      <c r="F18" s="100"/>
    </row>
    <row r="19" spans="1:6">
      <c r="A19" s="100"/>
      <c r="B19" s="100"/>
      <c r="C19" s="100"/>
      <c r="D19" s="100"/>
      <c r="E19" s="100"/>
      <c r="F19" s="100"/>
    </row>
    <row r="20" spans="1:6">
      <c r="A20" s="268" t="s">
        <v>564</v>
      </c>
      <c r="B20" s="94"/>
      <c r="C20" s="100"/>
      <c r="D20" s="268" t="s">
        <v>571</v>
      </c>
      <c r="E20" s="94"/>
      <c r="F20" s="100"/>
    </row>
    <row r="21" spans="1:6" ht="25.5">
      <c r="A21" s="21" t="s">
        <v>539</v>
      </c>
      <c r="B21" s="94"/>
      <c r="C21" s="100"/>
      <c r="D21" s="21" t="s">
        <v>535</v>
      </c>
      <c r="E21" s="94"/>
      <c r="F21" s="100"/>
    </row>
    <row r="22" spans="1:6" ht="38.25">
      <c r="A22" s="240" t="s">
        <v>541</v>
      </c>
      <c r="B22" s="98">
        <v>1</v>
      </c>
      <c r="C22" s="100"/>
      <c r="D22" s="240" t="s">
        <v>536</v>
      </c>
      <c r="E22" s="98"/>
      <c r="F22" s="100"/>
    </row>
    <row r="23" spans="1:6" ht="25.5">
      <c r="A23" s="240" t="s">
        <v>540</v>
      </c>
      <c r="B23" s="98"/>
      <c r="C23" s="100"/>
      <c r="D23" s="267"/>
      <c r="E23" s="98"/>
      <c r="F23" s="100"/>
    </row>
    <row r="24" spans="1:6" ht="25.5">
      <c r="A24" s="240" t="s">
        <v>542</v>
      </c>
      <c r="B24" s="98"/>
      <c r="C24" s="100"/>
      <c r="D24" s="240" t="s">
        <v>537</v>
      </c>
      <c r="E24" s="98"/>
      <c r="F24" s="100"/>
    </row>
    <row r="25" spans="1:6" ht="25.5">
      <c r="A25" s="269" t="s">
        <v>543</v>
      </c>
      <c r="B25" s="98"/>
      <c r="C25" s="100"/>
      <c r="D25" s="267"/>
      <c r="E25" s="98"/>
      <c r="F25" s="100"/>
    </row>
    <row r="26" spans="1:6" ht="25.5">
      <c r="A26" s="267" t="s">
        <v>544</v>
      </c>
      <c r="B26" s="98"/>
      <c r="C26" s="100"/>
      <c r="D26" s="240" t="s">
        <v>538</v>
      </c>
      <c r="E26" s="101">
        <v>5</v>
      </c>
      <c r="F26" s="100"/>
    </row>
    <row r="27" spans="1:6">
      <c r="A27" s="100"/>
      <c r="B27" s="100"/>
      <c r="C27" s="100"/>
      <c r="D27" s="100"/>
      <c r="E27" s="100"/>
      <c r="F27" s="100"/>
    </row>
    <row r="28" spans="1:6">
      <c r="A28" s="268" t="s">
        <v>565</v>
      </c>
      <c r="B28" s="94"/>
      <c r="C28" s="100"/>
      <c r="D28" s="72"/>
      <c r="E28" s="94"/>
      <c r="F28" s="94"/>
    </row>
    <row r="29" spans="1:6">
      <c r="A29" s="21" t="s">
        <v>545</v>
      </c>
      <c r="B29" s="94"/>
      <c r="C29" s="100"/>
      <c r="D29" s="238"/>
      <c r="E29" s="238"/>
      <c r="F29" s="238"/>
    </row>
    <row r="30" spans="1:6" ht="25.5">
      <c r="A30" s="240" t="s">
        <v>547</v>
      </c>
      <c r="B30" s="98"/>
      <c r="C30" s="100"/>
      <c r="D30" s="238"/>
      <c r="E30" s="238"/>
      <c r="F30" s="238"/>
    </row>
    <row r="31" spans="1:6" ht="25.5">
      <c r="A31" s="240" t="s">
        <v>546</v>
      </c>
      <c r="B31" s="98"/>
      <c r="C31" s="100"/>
      <c r="D31" s="238"/>
      <c r="E31" s="238"/>
      <c r="F31" s="238"/>
    </row>
    <row r="32" spans="1:6" ht="25.5">
      <c r="A32" s="240" t="s">
        <v>548</v>
      </c>
      <c r="B32" s="98">
        <v>3</v>
      </c>
      <c r="C32" s="100"/>
      <c r="D32" s="238"/>
      <c r="E32" s="238"/>
      <c r="F32" s="238"/>
    </row>
    <row r="33" spans="1:6" ht="25.5">
      <c r="A33" s="240" t="s">
        <v>549</v>
      </c>
      <c r="B33" s="98"/>
      <c r="C33" s="100"/>
      <c r="D33" s="238"/>
      <c r="E33" s="238"/>
      <c r="F33" s="238"/>
    </row>
    <row r="34" spans="1:6">
      <c r="A34" s="240" t="s">
        <v>550</v>
      </c>
      <c r="B34" s="98"/>
      <c r="C34" s="100"/>
      <c r="D34" s="238"/>
      <c r="E34" s="238"/>
      <c r="F34" s="238"/>
    </row>
    <row r="35" spans="1:6">
      <c r="A35" s="100"/>
      <c r="B35" s="100"/>
      <c r="C35" s="100"/>
      <c r="D35" s="238"/>
      <c r="E35" s="238"/>
      <c r="F35" s="238"/>
    </row>
    <row r="36" spans="1:6">
      <c r="A36" s="268" t="s">
        <v>566</v>
      </c>
      <c r="B36" s="94"/>
      <c r="C36" s="100"/>
      <c r="D36" s="238"/>
      <c r="E36" s="238"/>
      <c r="F36" s="238"/>
    </row>
    <row r="37" spans="1:6">
      <c r="A37" s="21" t="s">
        <v>551</v>
      </c>
      <c r="B37" s="94"/>
      <c r="C37" s="100"/>
      <c r="D37" s="238"/>
      <c r="E37" s="238"/>
      <c r="F37" s="238"/>
    </row>
    <row r="38" spans="1:6" ht="25.5">
      <c r="A38" s="240" t="s">
        <v>552</v>
      </c>
      <c r="B38" s="98">
        <v>1</v>
      </c>
      <c r="C38" s="100"/>
      <c r="D38" s="238"/>
      <c r="E38" s="238"/>
      <c r="F38" s="238"/>
    </row>
    <row r="39" spans="1:6">
      <c r="A39" s="98"/>
      <c r="B39" s="98"/>
      <c r="C39" s="100"/>
      <c r="D39" s="238"/>
      <c r="E39" s="238"/>
      <c r="F39" s="238"/>
    </row>
    <row r="40" spans="1:6" ht="51">
      <c r="A40" s="240" t="s">
        <v>553</v>
      </c>
      <c r="B40" s="98"/>
      <c r="C40" s="100"/>
      <c r="D40" s="238"/>
      <c r="E40" s="238"/>
      <c r="F40" s="238"/>
    </row>
    <row r="41" spans="1:6">
      <c r="A41" s="98"/>
      <c r="B41" s="98"/>
      <c r="C41" s="100"/>
      <c r="D41" s="238"/>
      <c r="E41" s="238"/>
      <c r="F41" s="238"/>
    </row>
    <row r="42" spans="1:6">
      <c r="A42" s="267" t="s">
        <v>554</v>
      </c>
      <c r="B42" s="98"/>
      <c r="C42" s="100"/>
      <c r="D42" s="238"/>
      <c r="E42" s="238"/>
      <c r="F42" s="238"/>
    </row>
    <row r="43" spans="1:6">
      <c r="A43" s="100"/>
      <c r="B43" s="100"/>
      <c r="C43" s="100"/>
      <c r="D43" s="238"/>
      <c r="E43" s="238"/>
      <c r="F43" s="238"/>
    </row>
    <row r="44" spans="1:6">
      <c r="A44" s="268" t="s">
        <v>567</v>
      </c>
      <c r="B44" s="21"/>
      <c r="C44" s="100"/>
      <c r="D44" s="238"/>
      <c r="E44" s="238"/>
      <c r="F44" s="238"/>
    </row>
    <row r="45" spans="1:6" ht="39" customHeight="1">
      <c r="A45" s="21" t="s">
        <v>555</v>
      </c>
      <c r="B45" s="21"/>
      <c r="C45" s="100"/>
      <c r="D45" s="238"/>
      <c r="E45" s="238"/>
      <c r="F45" s="238"/>
    </row>
    <row r="46" spans="1:6" ht="25.5">
      <c r="A46" s="240" t="s">
        <v>556</v>
      </c>
      <c r="B46" s="98"/>
      <c r="C46" s="100"/>
      <c r="D46" s="238"/>
      <c r="E46" s="238"/>
      <c r="F46" s="238"/>
    </row>
    <row r="47" spans="1:6">
      <c r="A47" s="98"/>
      <c r="B47" s="98"/>
      <c r="C47" s="100"/>
      <c r="D47" s="238"/>
      <c r="E47" s="238"/>
      <c r="F47" s="238"/>
    </row>
    <row r="48" spans="1:6" ht="25.5">
      <c r="A48" s="240" t="s">
        <v>557</v>
      </c>
      <c r="B48" s="98">
        <v>3</v>
      </c>
      <c r="C48" s="100"/>
      <c r="D48" s="238"/>
      <c r="E48" s="238"/>
      <c r="F48" s="238"/>
    </row>
    <row r="49" spans="1:6">
      <c r="A49" s="98"/>
      <c r="B49" s="98"/>
      <c r="C49" s="100"/>
      <c r="D49" s="238"/>
      <c r="E49" s="238"/>
      <c r="F49" s="238"/>
    </row>
    <row r="50" spans="1:6">
      <c r="A50" s="98" t="s">
        <v>78</v>
      </c>
      <c r="B50" s="98"/>
      <c r="C50" s="100"/>
      <c r="D50" s="238"/>
      <c r="E50" s="238"/>
      <c r="F50" s="238"/>
    </row>
    <row r="51" spans="1:6">
      <c r="A51" s="100"/>
      <c r="B51" s="100"/>
      <c r="C51" s="100"/>
      <c r="D51" s="238"/>
      <c r="E51" s="238"/>
      <c r="F51" s="238"/>
    </row>
    <row r="52" spans="1:6">
      <c r="A52" s="268" t="s">
        <v>568</v>
      </c>
      <c r="B52" s="21"/>
      <c r="C52" s="100"/>
      <c r="D52" s="238"/>
      <c r="E52" s="238"/>
      <c r="F52" s="238"/>
    </row>
    <row r="53" spans="1:6" ht="12.75" customHeight="1">
      <c r="A53" s="21" t="s">
        <v>558</v>
      </c>
      <c r="B53" s="21"/>
      <c r="C53" s="100"/>
      <c r="D53" s="238"/>
      <c r="E53" s="238"/>
      <c r="F53" s="238"/>
    </row>
    <row r="54" spans="1:6" ht="12.75" customHeight="1">
      <c r="A54" s="240" t="s">
        <v>559</v>
      </c>
      <c r="B54" s="98"/>
      <c r="C54" s="100"/>
      <c r="D54" s="238"/>
      <c r="E54" s="238"/>
      <c r="F54" s="238"/>
    </row>
    <row r="55" spans="1:6" ht="13.5" customHeight="1">
      <c r="A55" s="98"/>
      <c r="B55" s="98"/>
      <c r="C55" s="100"/>
      <c r="D55" s="238"/>
      <c r="E55" s="238"/>
      <c r="F55" s="238"/>
    </row>
    <row r="56" spans="1:6">
      <c r="A56" s="240" t="s">
        <v>560</v>
      </c>
      <c r="B56" s="98">
        <v>3</v>
      </c>
      <c r="C56" s="100"/>
      <c r="D56" s="238"/>
      <c r="E56" s="238"/>
      <c r="F56" s="238"/>
    </row>
    <row r="57" spans="1:6">
      <c r="A57" s="98"/>
      <c r="B57" s="98"/>
      <c r="C57" s="100"/>
      <c r="D57" s="238"/>
      <c r="E57" s="238"/>
      <c r="F57" s="238"/>
    </row>
    <row r="58" spans="1:6" ht="25.5">
      <c r="A58" s="240" t="s">
        <v>561</v>
      </c>
      <c r="B58" s="98"/>
      <c r="C58" s="100"/>
      <c r="D58" s="238"/>
      <c r="E58" s="238"/>
      <c r="F58" s="238"/>
    </row>
    <row r="59" spans="1:6">
      <c r="A59" s="100"/>
      <c r="B59" s="100"/>
      <c r="C59" s="100"/>
      <c r="D59" s="238"/>
      <c r="E59" s="238"/>
      <c r="F59" s="238"/>
    </row>
    <row r="60" spans="1:6" ht="33.75" customHeight="1" thickBot="1">
      <c r="A60" s="346" t="str">
        <f>'SR Area D_nuova'!A17:D17</f>
        <v>D.02 Concessione di contributi per effetto di specifici protocolli d'intesa o convenzioni sottoscritti con enti pubblici o con organismi, enti e società a prevalente capitale pubblico</v>
      </c>
      <c r="B60" s="346"/>
      <c r="C60" s="346"/>
      <c r="D60" s="346"/>
      <c r="E60" s="346"/>
      <c r="F60" s="346"/>
    </row>
    <row r="61" spans="1:6">
      <c r="A61" s="341" t="s">
        <v>426</v>
      </c>
      <c r="B61" s="342"/>
      <c r="C61" s="92"/>
      <c r="D61" s="345" t="s">
        <v>427</v>
      </c>
      <c r="E61" s="342"/>
      <c r="F61" s="92"/>
    </row>
    <row r="62" spans="1:6" ht="13.5" thickBot="1">
      <c r="A62" s="343"/>
      <c r="B62" s="344"/>
      <c r="C62" s="93"/>
      <c r="D62" s="344"/>
      <c r="E62" s="344"/>
      <c r="F62" s="93"/>
    </row>
    <row r="63" spans="1:6">
      <c r="A63" s="270" t="s">
        <v>562</v>
      </c>
      <c r="B63" s="94"/>
      <c r="C63" s="95"/>
      <c r="D63" s="268" t="s">
        <v>569</v>
      </c>
      <c r="E63" s="94"/>
      <c r="F63" s="95"/>
    </row>
    <row r="64" spans="1:6">
      <c r="A64" s="19" t="s">
        <v>49</v>
      </c>
      <c r="B64" s="94"/>
      <c r="C64" s="95"/>
      <c r="D64" s="21" t="s">
        <v>525</v>
      </c>
      <c r="E64" s="94"/>
      <c r="F64" s="95"/>
    </row>
    <row r="65" spans="1:6" ht="25.5">
      <c r="A65" s="97" t="s">
        <v>43</v>
      </c>
      <c r="B65" s="98"/>
      <c r="C65" s="95"/>
      <c r="D65" s="240" t="s">
        <v>526</v>
      </c>
      <c r="E65" s="98">
        <v>1</v>
      </c>
      <c r="F65" s="95"/>
    </row>
    <row r="66" spans="1:6">
      <c r="A66" s="97" t="s">
        <v>44</v>
      </c>
      <c r="B66" s="98">
        <v>2</v>
      </c>
      <c r="C66" s="95"/>
      <c r="D66" s="98"/>
      <c r="E66" s="98"/>
      <c r="F66" s="95"/>
    </row>
    <row r="67" spans="1:6" ht="31.5" customHeight="1">
      <c r="A67" s="97" t="s">
        <v>45</v>
      </c>
      <c r="B67" s="98"/>
      <c r="C67" s="95"/>
      <c r="D67" s="240" t="s">
        <v>527</v>
      </c>
      <c r="E67" s="98"/>
      <c r="F67" s="95"/>
    </row>
    <row r="68" spans="1:6" ht="25.5">
      <c r="A68" s="97" t="s">
        <v>47</v>
      </c>
      <c r="B68" s="98"/>
      <c r="C68" s="95"/>
      <c r="D68" s="98"/>
      <c r="E68" s="98"/>
      <c r="F68" s="95"/>
    </row>
    <row r="69" spans="1:6" ht="25.5">
      <c r="A69" s="97" t="s">
        <v>46</v>
      </c>
      <c r="B69" s="98"/>
      <c r="C69" s="95"/>
      <c r="D69" s="240" t="s">
        <v>528</v>
      </c>
      <c r="E69" s="98"/>
      <c r="F69" s="95"/>
    </row>
    <row r="70" spans="1:6">
      <c r="A70" s="99"/>
      <c r="B70" s="100"/>
      <c r="C70" s="100"/>
      <c r="D70" s="100"/>
      <c r="E70" s="100"/>
      <c r="F70" s="100"/>
    </row>
    <row r="71" spans="1:6">
      <c r="A71" s="268" t="s">
        <v>563</v>
      </c>
      <c r="B71" s="94"/>
      <c r="C71" s="100"/>
      <c r="D71" s="268" t="s">
        <v>570</v>
      </c>
      <c r="E71" s="94"/>
      <c r="F71" s="100"/>
    </row>
    <row r="72" spans="1:6">
      <c r="A72" s="21" t="s">
        <v>519</v>
      </c>
      <c r="B72" s="94"/>
      <c r="C72" s="100"/>
      <c r="D72" s="21" t="s">
        <v>529</v>
      </c>
      <c r="E72" s="94"/>
      <c r="F72" s="100"/>
    </row>
    <row r="73" spans="1:6" ht="25.5">
      <c r="A73" s="267" t="s">
        <v>521</v>
      </c>
      <c r="B73" s="98"/>
      <c r="C73" s="100"/>
      <c r="D73" s="240" t="s">
        <v>530</v>
      </c>
      <c r="E73" s="98"/>
      <c r="F73" s="100"/>
    </row>
    <row r="74" spans="1:6" ht="25.5">
      <c r="A74" s="267" t="s">
        <v>520</v>
      </c>
      <c r="B74" s="98"/>
      <c r="C74" s="100"/>
      <c r="D74" s="240" t="s">
        <v>531</v>
      </c>
      <c r="E74" s="98">
        <v>2</v>
      </c>
      <c r="F74" s="100"/>
    </row>
    <row r="75" spans="1:6" ht="25.5">
      <c r="A75" s="267" t="s">
        <v>523</v>
      </c>
      <c r="B75" s="98">
        <v>3</v>
      </c>
      <c r="C75" s="100"/>
      <c r="D75" s="240" t="s">
        <v>532</v>
      </c>
      <c r="E75" s="98"/>
      <c r="F75" s="100"/>
    </row>
    <row r="76" spans="1:6" ht="25.5">
      <c r="A76" s="267" t="s">
        <v>522</v>
      </c>
      <c r="B76" s="98"/>
      <c r="C76" s="100"/>
      <c r="D76" s="240" t="s">
        <v>533</v>
      </c>
      <c r="E76" s="98"/>
      <c r="F76" s="100"/>
    </row>
    <row r="77" spans="1:6" ht="25.5">
      <c r="A77" s="267" t="s">
        <v>524</v>
      </c>
      <c r="B77" s="98"/>
      <c r="C77" s="100"/>
      <c r="D77" s="240" t="s">
        <v>534</v>
      </c>
      <c r="E77" s="98"/>
      <c r="F77" s="100"/>
    </row>
    <row r="78" spans="1:6">
      <c r="A78" s="100"/>
      <c r="B78" s="100"/>
      <c r="C78" s="100"/>
      <c r="D78" s="100"/>
      <c r="E78" s="100"/>
      <c r="F78" s="100"/>
    </row>
    <row r="79" spans="1:6">
      <c r="A79" s="268" t="s">
        <v>564</v>
      </c>
      <c r="B79" s="94"/>
      <c r="C79" s="100"/>
      <c r="D79" s="268" t="s">
        <v>571</v>
      </c>
      <c r="E79" s="94"/>
      <c r="F79" s="100"/>
    </row>
    <row r="80" spans="1:6" ht="25.5">
      <c r="A80" s="21" t="s">
        <v>539</v>
      </c>
      <c r="B80" s="94"/>
      <c r="C80" s="100"/>
      <c r="D80" s="21" t="s">
        <v>535</v>
      </c>
      <c r="E80" s="94"/>
      <c r="F80" s="100"/>
    </row>
    <row r="81" spans="1:6" ht="38.25">
      <c r="A81" s="240" t="s">
        <v>541</v>
      </c>
      <c r="B81" s="98">
        <v>1</v>
      </c>
      <c r="C81" s="100"/>
      <c r="D81" s="240" t="s">
        <v>536</v>
      </c>
      <c r="E81" s="98"/>
      <c r="F81" s="100"/>
    </row>
    <row r="82" spans="1:6" ht="25.5">
      <c r="A82" s="240" t="s">
        <v>540</v>
      </c>
      <c r="B82" s="98"/>
      <c r="C82" s="100"/>
      <c r="D82" s="267"/>
      <c r="E82" s="98"/>
      <c r="F82" s="100"/>
    </row>
    <row r="83" spans="1:6" ht="25.5">
      <c r="A83" s="240" t="s">
        <v>542</v>
      </c>
      <c r="B83" s="98"/>
      <c r="C83" s="100"/>
      <c r="D83" s="240" t="s">
        <v>537</v>
      </c>
      <c r="E83" s="98">
        <v>3</v>
      </c>
      <c r="F83" s="100"/>
    </row>
    <row r="84" spans="1:6" ht="25.5">
      <c r="A84" s="269" t="s">
        <v>543</v>
      </c>
      <c r="B84" s="98"/>
      <c r="C84" s="100"/>
      <c r="D84" s="267"/>
      <c r="E84" s="98"/>
      <c r="F84" s="100"/>
    </row>
    <row r="85" spans="1:6" ht="25.5">
      <c r="A85" s="267" t="s">
        <v>544</v>
      </c>
      <c r="B85" s="98"/>
      <c r="C85" s="100"/>
      <c r="D85" s="240" t="s">
        <v>538</v>
      </c>
      <c r="E85" s="101"/>
      <c r="F85" s="100"/>
    </row>
    <row r="86" spans="1:6">
      <c r="A86" s="100"/>
      <c r="B86" s="100"/>
      <c r="C86" s="100"/>
      <c r="D86" s="100"/>
      <c r="E86" s="100"/>
      <c r="F86" s="100"/>
    </row>
    <row r="87" spans="1:6">
      <c r="A87" s="268" t="s">
        <v>565</v>
      </c>
      <c r="B87" s="94"/>
      <c r="C87" s="100"/>
      <c r="D87" s="72"/>
      <c r="E87" s="94"/>
      <c r="F87" s="94"/>
    </row>
    <row r="88" spans="1:6">
      <c r="A88" s="21" t="s">
        <v>545</v>
      </c>
      <c r="B88" s="94"/>
      <c r="C88" s="100"/>
      <c r="D88" s="238"/>
      <c r="E88" s="238"/>
      <c r="F88" s="238"/>
    </row>
    <row r="89" spans="1:6" ht="25.5">
      <c r="A89" s="240" t="s">
        <v>547</v>
      </c>
      <c r="B89" s="98"/>
      <c r="C89" s="100"/>
      <c r="D89" s="238"/>
      <c r="E89" s="238"/>
      <c r="F89" s="238"/>
    </row>
    <row r="90" spans="1:6" ht="12.75" customHeight="1">
      <c r="A90" s="240" t="s">
        <v>546</v>
      </c>
      <c r="B90" s="98"/>
      <c r="C90" s="100"/>
      <c r="D90" s="238"/>
      <c r="E90" s="238"/>
      <c r="F90" s="238"/>
    </row>
    <row r="91" spans="1:6" ht="25.5">
      <c r="A91" s="240" t="s">
        <v>548</v>
      </c>
      <c r="B91" s="98">
        <v>3</v>
      </c>
      <c r="C91" s="100"/>
      <c r="D91" s="238"/>
      <c r="E91" s="238"/>
      <c r="F91" s="238"/>
    </row>
    <row r="92" spans="1:6" ht="25.5">
      <c r="A92" s="240" t="s">
        <v>549</v>
      </c>
      <c r="B92" s="98"/>
      <c r="C92" s="100"/>
      <c r="D92" s="238"/>
      <c r="E92" s="238"/>
      <c r="F92" s="238"/>
    </row>
    <row r="93" spans="1:6">
      <c r="A93" s="240" t="s">
        <v>550</v>
      </c>
      <c r="B93" s="98"/>
      <c r="C93" s="100"/>
      <c r="D93" s="238"/>
      <c r="E93" s="238"/>
      <c r="F93" s="238"/>
    </row>
    <row r="94" spans="1:6">
      <c r="A94" s="100"/>
      <c r="B94" s="100"/>
      <c r="C94" s="100"/>
      <c r="D94" s="238"/>
      <c r="E94" s="238"/>
      <c r="F94" s="238"/>
    </row>
    <row r="95" spans="1:6">
      <c r="A95" s="268" t="s">
        <v>566</v>
      </c>
      <c r="B95" s="94"/>
      <c r="C95" s="100"/>
      <c r="D95" s="238"/>
      <c r="E95" s="238"/>
      <c r="F95" s="238"/>
    </row>
    <row r="96" spans="1:6">
      <c r="A96" s="21" t="s">
        <v>551</v>
      </c>
      <c r="B96" s="94"/>
      <c r="C96" s="100"/>
      <c r="D96" s="238"/>
      <c r="E96" s="238"/>
      <c r="F96" s="238"/>
    </row>
    <row r="97" spans="1:6" ht="25.5">
      <c r="A97" s="240" t="s">
        <v>552</v>
      </c>
      <c r="B97" s="98">
        <v>1</v>
      </c>
      <c r="C97" s="100"/>
      <c r="D97" s="238"/>
      <c r="E97" s="238"/>
      <c r="F97" s="238"/>
    </row>
    <row r="98" spans="1:6">
      <c r="A98" s="98"/>
      <c r="B98" s="98"/>
      <c r="C98" s="100"/>
      <c r="D98" s="238"/>
      <c r="E98" s="238"/>
      <c r="F98" s="238"/>
    </row>
    <row r="99" spans="1:6" ht="51">
      <c r="A99" s="240" t="s">
        <v>553</v>
      </c>
      <c r="B99" s="98"/>
      <c r="C99" s="100"/>
      <c r="D99" s="238"/>
      <c r="E99" s="238"/>
      <c r="F99" s="238"/>
    </row>
    <row r="100" spans="1:6">
      <c r="A100" s="98"/>
      <c r="B100" s="98"/>
      <c r="C100" s="100"/>
      <c r="D100" s="238"/>
      <c r="E100" s="238"/>
      <c r="F100" s="238"/>
    </row>
    <row r="101" spans="1:6" ht="12.75" customHeight="1">
      <c r="A101" s="267" t="s">
        <v>554</v>
      </c>
      <c r="B101" s="98"/>
      <c r="C101" s="100"/>
      <c r="D101" s="238"/>
      <c r="E101" s="238"/>
      <c r="F101" s="238"/>
    </row>
    <row r="102" spans="1:6">
      <c r="A102" s="100"/>
      <c r="B102" s="100"/>
      <c r="C102" s="100"/>
      <c r="D102" s="238"/>
      <c r="E102" s="238"/>
      <c r="F102" s="238"/>
    </row>
    <row r="103" spans="1:6">
      <c r="A103" s="268" t="s">
        <v>567</v>
      </c>
      <c r="B103" s="21"/>
      <c r="C103" s="100"/>
      <c r="D103" s="238"/>
      <c r="E103" s="238"/>
      <c r="F103" s="238"/>
    </row>
    <row r="104" spans="1:6" ht="28.5" customHeight="1">
      <c r="A104" s="21" t="s">
        <v>555</v>
      </c>
      <c r="B104" s="21"/>
      <c r="C104" s="100"/>
      <c r="D104" s="238"/>
      <c r="E104" s="238"/>
      <c r="F104" s="238"/>
    </row>
    <row r="105" spans="1:6" ht="25.5">
      <c r="A105" s="240" t="s">
        <v>556</v>
      </c>
      <c r="B105" s="98"/>
      <c r="C105" s="100"/>
      <c r="D105" s="238"/>
      <c r="E105" s="238"/>
      <c r="F105" s="238"/>
    </row>
    <row r="106" spans="1:6">
      <c r="A106" s="98"/>
      <c r="B106" s="98"/>
      <c r="C106" s="100"/>
      <c r="D106" s="238"/>
      <c r="E106" s="238"/>
      <c r="F106" s="238"/>
    </row>
    <row r="107" spans="1:6" ht="25.5">
      <c r="A107" s="240" t="s">
        <v>557</v>
      </c>
      <c r="B107" s="98">
        <v>3</v>
      </c>
      <c r="C107" s="100"/>
      <c r="D107" s="238"/>
      <c r="E107" s="238"/>
      <c r="F107" s="238"/>
    </row>
    <row r="108" spans="1:6">
      <c r="A108" s="98"/>
      <c r="B108" s="98"/>
      <c r="C108" s="100"/>
      <c r="D108" s="238"/>
      <c r="E108" s="238"/>
      <c r="F108" s="238"/>
    </row>
    <row r="109" spans="1:6">
      <c r="A109" s="98" t="s">
        <v>78</v>
      </c>
      <c r="B109" s="98"/>
      <c r="C109" s="100"/>
      <c r="D109" s="238"/>
      <c r="E109" s="238"/>
      <c r="F109" s="238"/>
    </row>
    <row r="110" spans="1:6">
      <c r="A110" s="100"/>
      <c r="B110" s="100"/>
      <c r="C110" s="100"/>
      <c r="D110" s="238"/>
      <c r="E110" s="238"/>
      <c r="F110" s="238"/>
    </row>
    <row r="111" spans="1:6">
      <c r="A111" s="268" t="s">
        <v>568</v>
      </c>
      <c r="B111" s="21"/>
      <c r="C111" s="100"/>
      <c r="D111" s="238"/>
      <c r="E111" s="238"/>
      <c r="F111" s="238"/>
    </row>
    <row r="112" spans="1:6">
      <c r="A112" s="21" t="s">
        <v>558</v>
      </c>
      <c r="B112" s="21"/>
      <c r="C112" s="100"/>
      <c r="D112" s="238"/>
      <c r="E112" s="238"/>
      <c r="F112" s="238"/>
    </row>
    <row r="113" spans="1:6">
      <c r="A113" s="240" t="s">
        <v>559</v>
      </c>
      <c r="B113" s="98"/>
      <c r="C113" s="100"/>
      <c r="D113" s="238"/>
      <c r="E113" s="238"/>
      <c r="F113" s="238"/>
    </row>
    <row r="114" spans="1:6">
      <c r="A114" s="98"/>
      <c r="B114" s="98"/>
      <c r="C114" s="100"/>
      <c r="D114" s="238"/>
      <c r="E114" s="238"/>
      <c r="F114" s="238"/>
    </row>
    <row r="115" spans="1:6">
      <c r="A115" s="240" t="s">
        <v>560</v>
      </c>
      <c r="B115" s="98">
        <v>3</v>
      </c>
      <c r="C115" s="100"/>
      <c r="D115" s="238"/>
      <c r="E115" s="238"/>
      <c r="F115" s="238"/>
    </row>
    <row r="116" spans="1:6">
      <c r="A116" s="98"/>
      <c r="B116" s="98"/>
      <c r="C116" s="100"/>
      <c r="D116" s="238"/>
      <c r="E116" s="238"/>
      <c r="F116" s="238"/>
    </row>
    <row r="117" spans="1:6" ht="25.5">
      <c r="A117" s="240" t="s">
        <v>561</v>
      </c>
      <c r="B117" s="98"/>
      <c r="C117" s="100"/>
      <c r="D117" s="238"/>
      <c r="E117" s="238"/>
      <c r="F117" s="238"/>
    </row>
    <row r="118" spans="1:6">
      <c r="A118" s="100"/>
      <c r="B118" s="100"/>
      <c r="C118" s="100"/>
      <c r="D118" s="238"/>
      <c r="E118" s="238"/>
      <c r="F118" s="238"/>
    </row>
    <row r="128" spans="1:6" ht="52.5" customHeight="1"/>
    <row r="163" ht="12.75" customHeight="1"/>
    <row r="164" ht="12.75" customHeight="1"/>
  </sheetData>
  <mergeCells count="5">
    <mergeCell ref="A61:B62"/>
    <mergeCell ref="D61:E62"/>
    <mergeCell ref="A60:F60"/>
    <mergeCell ref="A2:B3"/>
    <mergeCell ref="D2:E3"/>
  </mergeCells>
  <pageMargins left="0.23622047244094491" right="0.23622047244094491" top="0.74803149606299213" bottom="0.74803149606299213" header="0.31496062992125984" footer="0.31496062992125984"/>
  <pageSetup paperSize="9" scale="65" fitToHeight="0" orientation="portrait" r:id="rId1"/>
</worksheet>
</file>

<file path=xl/worksheets/sheet2.xml><?xml version="1.0" encoding="utf-8"?>
<worksheet xmlns="http://schemas.openxmlformats.org/spreadsheetml/2006/main" xmlns:r="http://schemas.openxmlformats.org/officeDocument/2006/relationships">
  <sheetPr enableFormatConditionsCalculation="0">
    <tabColor rgb="FF008000"/>
    <pageSetUpPr fitToPage="1"/>
  </sheetPr>
  <dimension ref="A1:E100"/>
  <sheetViews>
    <sheetView workbookViewId="0">
      <selection activeCell="A2" sqref="A2:A5"/>
    </sheetView>
  </sheetViews>
  <sheetFormatPr defaultColWidth="11.42578125" defaultRowHeight="20.25" outlineLevelCol="1"/>
  <cols>
    <col min="1" max="1" width="100.140625" style="6" customWidth="1"/>
    <col min="2" max="2" width="43.42578125" customWidth="1" outlineLevel="1"/>
    <col min="3" max="3" width="5" style="31" customWidth="1"/>
    <col min="4" max="4" width="34.42578125" customWidth="1" outlineLevel="1"/>
    <col min="5" max="5" width="4.7109375" style="31" customWidth="1"/>
  </cols>
  <sheetData>
    <row r="1" spans="1:5" ht="15.75">
      <c r="A1" s="17" t="s">
        <v>129</v>
      </c>
      <c r="B1" s="28"/>
      <c r="C1" s="287" t="s">
        <v>138</v>
      </c>
      <c r="D1" s="28"/>
      <c r="E1" s="287" t="s">
        <v>128</v>
      </c>
    </row>
    <row r="2" spans="1:5" ht="24.95" customHeight="1">
      <c r="A2" s="286" t="s">
        <v>103</v>
      </c>
      <c r="B2" s="29" t="str">
        <f>A6</f>
        <v>A) Acquisizione e progressione del personale</v>
      </c>
      <c r="C2" s="287"/>
      <c r="D2" s="29" t="s">
        <v>130</v>
      </c>
      <c r="E2" s="287"/>
    </row>
    <row r="3" spans="1:5" ht="24.95" customHeight="1">
      <c r="A3" s="286"/>
      <c r="B3" s="29" t="str">
        <f>A18</f>
        <v>B) Affidamento di lavori, servizi e forniture</v>
      </c>
      <c r="C3" s="287"/>
      <c r="D3" s="29" t="s">
        <v>131</v>
      </c>
      <c r="E3" s="287"/>
    </row>
    <row r="4" spans="1:5" ht="38.25">
      <c r="A4" s="286"/>
      <c r="B4" s="29" t="str">
        <f>A40</f>
        <v>C) Provvedimenti ampliativi della sfera giuridica dei destinatari privi di effetto economico diretto ed immediato per il destinatario</v>
      </c>
      <c r="C4" s="287"/>
      <c r="D4" s="160" t="s">
        <v>132</v>
      </c>
      <c r="E4" s="287"/>
    </row>
    <row r="5" spans="1:5" ht="38.25">
      <c r="A5" s="286"/>
      <c r="B5" s="29" t="str">
        <f>A62</f>
        <v>D) Provvedimenti ampliativi della sfera giuridica dei destinatari con effetto economico diretto ed immediato per il destinatario</v>
      </c>
      <c r="C5" s="287"/>
      <c r="D5" s="29" t="s">
        <v>121</v>
      </c>
      <c r="E5" s="287"/>
    </row>
    <row r="6" spans="1:5" ht="15.75">
      <c r="A6" s="10" t="s">
        <v>8</v>
      </c>
      <c r="B6" s="29" t="str">
        <f>A70</f>
        <v>E) Sorveglianza e controlli</v>
      </c>
      <c r="C6" s="287"/>
      <c r="D6" s="29" t="s">
        <v>121</v>
      </c>
      <c r="E6" s="287"/>
    </row>
    <row r="7" spans="1:5" ht="15">
      <c r="A7" s="166" t="s">
        <v>262</v>
      </c>
      <c r="B7" s="29" t="str">
        <f>A86</f>
        <v>F) Risoluzione delle controversie</v>
      </c>
      <c r="C7" s="287"/>
      <c r="D7" s="29" t="s">
        <v>121</v>
      </c>
      <c r="E7" s="287"/>
    </row>
    <row r="8" spans="1:5" ht="15">
      <c r="A8" s="166" t="s">
        <v>258</v>
      </c>
      <c r="B8" s="29" t="s">
        <v>121</v>
      </c>
      <c r="C8" s="287"/>
      <c r="D8" s="29" t="s">
        <v>121</v>
      </c>
      <c r="E8" s="287"/>
    </row>
    <row r="9" spans="1:5" ht="15">
      <c r="A9" s="8" t="s">
        <v>113</v>
      </c>
      <c r="B9" s="29" t="s">
        <v>121</v>
      </c>
      <c r="C9" s="287"/>
      <c r="D9" s="29" t="s">
        <v>121</v>
      </c>
      <c r="E9" s="287"/>
    </row>
    <row r="10" spans="1:5" ht="15">
      <c r="A10" s="166" t="s">
        <v>259</v>
      </c>
      <c r="B10" s="29" t="s">
        <v>121</v>
      </c>
      <c r="C10" s="287"/>
      <c r="D10" s="29" t="s">
        <v>121</v>
      </c>
      <c r="E10" s="287"/>
    </row>
    <row r="11" spans="1:5" ht="15">
      <c r="A11" s="166" t="s">
        <v>432</v>
      </c>
      <c r="B11" s="24"/>
      <c r="C11" s="287"/>
      <c r="D11" s="24"/>
      <c r="E11" s="287"/>
    </row>
    <row r="12" spans="1:5" ht="15">
      <c r="A12" s="8" t="s">
        <v>433</v>
      </c>
      <c r="B12" s="24"/>
      <c r="C12" s="287"/>
      <c r="D12" s="24"/>
      <c r="E12" s="287"/>
    </row>
    <row r="13" spans="1:5" ht="15">
      <c r="A13" s="8" t="s">
        <v>104</v>
      </c>
      <c r="B13" s="24"/>
      <c r="C13" s="287"/>
      <c r="D13" s="24"/>
      <c r="E13" s="287"/>
    </row>
    <row r="14" spans="1:5" ht="15">
      <c r="A14" s="8" t="s">
        <v>105</v>
      </c>
      <c r="B14" s="24"/>
      <c r="C14" s="287"/>
      <c r="D14" s="24"/>
      <c r="E14" s="287"/>
    </row>
    <row r="15" spans="1:5" ht="15">
      <c r="A15" s="8" t="s">
        <v>106</v>
      </c>
      <c r="B15" s="24"/>
      <c r="C15" s="287"/>
      <c r="D15" s="24"/>
      <c r="E15" s="287"/>
    </row>
    <row r="16" spans="1:5" ht="15">
      <c r="A16" s="8" t="s">
        <v>107</v>
      </c>
      <c r="B16" s="24"/>
      <c r="C16" s="287"/>
      <c r="D16" s="24"/>
      <c r="E16" s="287"/>
    </row>
    <row r="17" spans="1:5" ht="15">
      <c r="A17" s="36"/>
      <c r="B17" s="24"/>
      <c r="C17" s="287"/>
      <c r="D17" s="24"/>
      <c r="E17" s="287"/>
    </row>
    <row r="18" spans="1:5" ht="15.75">
      <c r="A18" s="10" t="s">
        <v>9</v>
      </c>
      <c r="B18" s="24"/>
      <c r="C18" s="287"/>
      <c r="D18" s="24"/>
      <c r="E18" s="287"/>
    </row>
    <row r="19" spans="1:5" ht="15">
      <c r="A19" s="8" t="s">
        <v>11</v>
      </c>
      <c r="B19" s="24"/>
      <c r="C19" s="287"/>
      <c r="D19" s="24"/>
      <c r="E19" s="287"/>
    </row>
    <row r="20" spans="1:5" ht="15">
      <c r="A20" s="8" t="s">
        <v>12</v>
      </c>
      <c r="B20" s="24"/>
      <c r="C20" s="287"/>
      <c r="D20" s="24"/>
      <c r="E20" s="287"/>
    </row>
    <row r="21" spans="1:5" ht="15">
      <c r="A21" s="8" t="s">
        <v>13</v>
      </c>
      <c r="B21" s="24"/>
      <c r="C21" s="287"/>
      <c r="D21" s="24"/>
      <c r="E21" s="287"/>
    </row>
    <row r="22" spans="1:5" ht="15">
      <c r="A22" s="8" t="s">
        <v>14</v>
      </c>
      <c r="B22" s="24"/>
      <c r="C22" s="287"/>
      <c r="D22" s="24"/>
      <c r="E22" s="287"/>
    </row>
    <row r="23" spans="1:5" ht="15">
      <c r="A23" s="8" t="s">
        <v>15</v>
      </c>
      <c r="B23" s="24"/>
      <c r="C23" s="287"/>
      <c r="D23" s="24"/>
      <c r="E23" s="287"/>
    </row>
    <row r="24" spans="1:5" ht="15">
      <c r="A24" s="8" t="s">
        <v>16</v>
      </c>
      <c r="B24" s="24"/>
      <c r="C24" s="287"/>
      <c r="D24" s="24"/>
      <c r="E24" s="287"/>
    </row>
    <row r="25" spans="1:5" ht="15">
      <c r="A25" s="8" t="s">
        <v>17</v>
      </c>
      <c r="B25" s="24"/>
      <c r="C25" s="287"/>
      <c r="D25" s="24"/>
      <c r="E25" s="287"/>
    </row>
    <row r="26" spans="1:5" ht="15">
      <c r="A26" s="8" t="s">
        <v>18</v>
      </c>
      <c r="B26" s="24"/>
      <c r="C26" s="287"/>
      <c r="D26" s="24"/>
      <c r="E26" s="287"/>
    </row>
    <row r="27" spans="1:5" ht="15">
      <c r="A27" s="8" t="s">
        <v>19</v>
      </c>
      <c r="B27" s="24"/>
      <c r="C27" s="287"/>
      <c r="D27" s="24"/>
      <c r="E27" s="287"/>
    </row>
    <row r="28" spans="1:5" ht="15">
      <c r="A28" s="8" t="s">
        <v>10</v>
      </c>
      <c r="B28" s="24"/>
      <c r="C28" s="287"/>
      <c r="D28" s="24"/>
      <c r="E28" s="287"/>
    </row>
    <row r="29" spans="1:5" ht="15">
      <c r="A29" s="8" t="s">
        <v>20</v>
      </c>
      <c r="B29" s="24"/>
      <c r="C29" s="287"/>
      <c r="D29" s="24"/>
      <c r="E29" s="287"/>
    </row>
    <row r="30" spans="1:5" ht="15">
      <c r="A30" s="8" t="s">
        <v>21</v>
      </c>
      <c r="B30" s="24"/>
      <c r="C30" s="287"/>
      <c r="D30" s="24"/>
      <c r="E30" s="287"/>
    </row>
    <row r="31" spans="1:5" ht="30">
      <c r="A31" s="8" t="s">
        <v>26</v>
      </c>
      <c r="B31" s="24"/>
      <c r="C31" s="287"/>
      <c r="D31" s="24"/>
      <c r="E31" s="287"/>
    </row>
    <row r="32" spans="1:5" ht="15">
      <c r="A32" s="8" t="s">
        <v>265</v>
      </c>
      <c r="B32" s="24"/>
      <c r="C32" s="287"/>
      <c r="D32" s="24"/>
      <c r="E32" s="287"/>
    </row>
    <row r="33" spans="1:5" ht="15">
      <c r="A33" s="8" t="s">
        <v>22</v>
      </c>
      <c r="B33" s="24"/>
      <c r="C33" s="287"/>
      <c r="D33" s="24"/>
      <c r="E33" s="287"/>
    </row>
    <row r="34" spans="1:5" ht="15">
      <c r="A34" s="8" t="s">
        <v>23</v>
      </c>
      <c r="B34" s="24"/>
      <c r="C34" s="287"/>
      <c r="D34" s="24"/>
      <c r="E34" s="287"/>
    </row>
    <row r="35" spans="1:5" ht="15">
      <c r="A35" s="8" t="s">
        <v>108</v>
      </c>
      <c r="B35" s="24"/>
      <c r="C35" s="287"/>
      <c r="D35" s="24"/>
      <c r="E35" s="287"/>
    </row>
    <row r="36" spans="1:5" ht="15">
      <c r="A36" s="8" t="s">
        <v>109</v>
      </c>
      <c r="B36" s="24"/>
      <c r="C36" s="287"/>
      <c r="D36" s="24"/>
      <c r="E36" s="287"/>
    </row>
    <row r="37" spans="1:5" ht="15">
      <c r="A37" s="8" t="s">
        <v>110</v>
      </c>
      <c r="B37" s="24"/>
      <c r="C37" s="287"/>
      <c r="D37" s="24"/>
      <c r="E37" s="287"/>
    </row>
    <row r="38" spans="1:5" ht="15">
      <c r="A38" s="8" t="s">
        <v>111</v>
      </c>
      <c r="B38" s="24"/>
      <c r="C38" s="287"/>
      <c r="D38" s="24"/>
      <c r="E38" s="287"/>
    </row>
    <row r="39" spans="1:5" ht="15">
      <c r="A39" s="36"/>
      <c r="B39" s="24"/>
      <c r="C39" s="287"/>
      <c r="D39" s="24"/>
      <c r="E39" s="287"/>
    </row>
    <row r="40" spans="1:5" ht="31.5">
      <c r="A40" s="10" t="s">
        <v>24</v>
      </c>
      <c r="B40" s="24"/>
      <c r="C40" s="287"/>
      <c r="D40" s="24"/>
      <c r="E40" s="287"/>
    </row>
    <row r="41" spans="1:5" ht="15">
      <c r="A41" s="180" t="s">
        <v>281</v>
      </c>
      <c r="B41" s="24"/>
      <c r="C41" s="287"/>
      <c r="D41" s="24"/>
      <c r="E41" s="287"/>
    </row>
    <row r="42" spans="1:5" ht="30">
      <c r="A42" s="179" t="s">
        <v>282</v>
      </c>
      <c r="B42" s="24"/>
      <c r="C42" s="287"/>
      <c r="D42" s="24"/>
      <c r="E42" s="287"/>
    </row>
    <row r="43" spans="1:5" ht="15">
      <c r="A43" s="166" t="s">
        <v>283</v>
      </c>
      <c r="B43" s="24"/>
      <c r="C43" s="287"/>
      <c r="D43" s="24"/>
      <c r="E43" s="287"/>
    </row>
    <row r="44" spans="1:5" ht="15">
      <c r="A44" s="166" t="s">
        <v>284</v>
      </c>
      <c r="B44" s="24"/>
      <c r="C44" s="287"/>
      <c r="D44" s="24"/>
      <c r="E44" s="287"/>
    </row>
    <row r="45" spans="1:5" ht="15">
      <c r="A45" s="166" t="s">
        <v>285</v>
      </c>
      <c r="B45" s="24"/>
      <c r="C45" s="287"/>
      <c r="D45" s="24"/>
      <c r="E45" s="287"/>
    </row>
    <row r="46" spans="1:5" ht="15">
      <c r="A46" s="166" t="s">
        <v>286</v>
      </c>
      <c r="B46" s="24"/>
      <c r="C46" s="287"/>
      <c r="D46" s="24"/>
      <c r="E46" s="287"/>
    </row>
    <row r="47" spans="1:5" ht="15">
      <c r="A47" s="166" t="s">
        <v>287</v>
      </c>
      <c r="B47" s="24"/>
      <c r="C47" s="287"/>
      <c r="D47" s="24"/>
      <c r="E47" s="287"/>
    </row>
    <row r="48" spans="1:5" ht="15">
      <c r="A48" s="166" t="s">
        <v>288</v>
      </c>
      <c r="B48" s="24"/>
      <c r="C48" s="287"/>
      <c r="D48" s="24"/>
      <c r="E48" s="287"/>
    </row>
    <row r="49" spans="1:5" ht="15">
      <c r="A49" s="166" t="s">
        <v>289</v>
      </c>
      <c r="B49" s="24"/>
      <c r="C49" s="287"/>
      <c r="D49" s="24"/>
      <c r="E49" s="287"/>
    </row>
    <row r="50" spans="1:5" ht="15">
      <c r="A50" s="182" t="s">
        <v>290</v>
      </c>
      <c r="B50" s="24"/>
      <c r="C50" s="287"/>
      <c r="D50" s="24"/>
      <c r="E50" s="287"/>
    </row>
    <row r="51" spans="1:5" ht="15">
      <c r="A51" s="181" t="s">
        <v>291</v>
      </c>
      <c r="B51" s="24"/>
      <c r="C51" s="287"/>
      <c r="D51" s="24"/>
      <c r="E51" s="287"/>
    </row>
    <row r="52" spans="1:5" ht="15">
      <c r="A52" s="166" t="s">
        <v>315</v>
      </c>
      <c r="B52" s="24"/>
      <c r="C52" s="287"/>
      <c r="D52" s="24"/>
      <c r="E52" s="287"/>
    </row>
    <row r="53" spans="1:5" ht="15">
      <c r="A53" s="166" t="s">
        <v>292</v>
      </c>
      <c r="B53" s="24"/>
      <c r="C53" s="287"/>
      <c r="D53" s="24"/>
      <c r="E53" s="287"/>
    </row>
    <row r="54" spans="1:5" ht="15">
      <c r="A54" s="179" t="s">
        <v>293</v>
      </c>
      <c r="B54" s="24"/>
      <c r="C54" s="287"/>
      <c r="D54" s="24"/>
      <c r="E54" s="287"/>
    </row>
    <row r="55" spans="1:5" ht="15">
      <c r="A55" s="166" t="s">
        <v>294</v>
      </c>
      <c r="B55" s="24"/>
      <c r="C55" s="287"/>
      <c r="D55" s="24"/>
      <c r="E55" s="287"/>
    </row>
    <row r="56" spans="1:5" ht="15">
      <c r="A56" s="166" t="s">
        <v>316</v>
      </c>
      <c r="B56" s="24"/>
      <c r="C56" s="287"/>
      <c r="D56" s="24"/>
      <c r="E56" s="287"/>
    </row>
    <row r="57" spans="1:5" ht="15">
      <c r="A57" s="179" t="s">
        <v>295</v>
      </c>
      <c r="B57" s="24"/>
      <c r="C57" s="287"/>
      <c r="D57" s="24"/>
      <c r="E57" s="287"/>
    </row>
    <row r="58" spans="1:5" ht="15">
      <c r="A58" s="166" t="s">
        <v>296</v>
      </c>
      <c r="B58" s="24"/>
      <c r="C58" s="287"/>
      <c r="D58" s="24"/>
      <c r="E58" s="287"/>
    </row>
    <row r="59" spans="1:5" ht="15">
      <c r="A59" s="166" t="s">
        <v>297</v>
      </c>
      <c r="B59" s="24"/>
      <c r="C59" s="287"/>
      <c r="D59" s="24"/>
      <c r="E59" s="287"/>
    </row>
    <row r="60" spans="1:5" ht="15">
      <c r="A60" s="166" t="s">
        <v>297</v>
      </c>
      <c r="B60" s="24"/>
      <c r="C60" s="287"/>
      <c r="D60" s="24"/>
      <c r="E60" s="287"/>
    </row>
    <row r="61" spans="1:5" ht="15">
      <c r="A61" s="36"/>
      <c r="B61" s="24"/>
      <c r="C61" s="287"/>
      <c r="D61" s="24"/>
      <c r="E61" s="287"/>
    </row>
    <row r="62" spans="1:5" ht="31.5">
      <c r="A62" s="10" t="s">
        <v>25</v>
      </c>
      <c r="B62" s="24"/>
      <c r="C62" s="287"/>
      <c r="D62" s="24"/>
      <c r="E62" s="287"/>
    </row>
    <row r="63" spans="1:5" ht="15">
      <c r="A63" s="181" t="s">
        <v>299</v>
      </c>
      <c r="B63" s="24"/>
      <c r="C63" s="287"/>
      <c r="D63" s="24"/>
      <c r="E63" s="287"/>
    </row>
    <row r="64" spans="1:5" ht="15">
      <c r="A64" s="166" t="s">
        <v>300</v>
      </c>
      <c r="B64" s="24"/>
      <c r="C64" s="287"/>
      <c r="D64" s="24"/>
      <c r="E64" s="287"/>
    </row>
    <row r="65" spans="1:5" ht="30">
      <c r="A65" s="166" t="s">
        <v>301</v>
      </c>
      <c r="B65" s="24"/>
      <c r="C65" s="287"/>
      <c r="D65" s="24"/>
      <c r="E65" s="287"/>
    </row>
    <row r="66" spans="1:5" ht="15">
      <c r="A66" s="166" t="s">
        <v>297</v>
      </c>
      <c r="B66" s="24"/>
      <c r="C66" s="287"/>
      <c r="D66" s="24"/>
      <c r="E66" s="287"/>
    </row>
    <row r="67" spans="1:5" ht="15">
      <c r="A67" s="166" t="s">
        <v>297</v>
      </c>
      <c r="B67" s="24"/>
      <c r="C67" s="287"/>
      <c r="D67" s="24"/>
      <c r="E67" s="287"/>
    </row>
    <row r="68" spans="1:5" ht="15">
      <c r="A68" s="166" t="s">
        <v>302</v>
      </c>
      <c r="B68" s="24"/>
      <c r="C68" s="287"/>
      <c r="D68" s="24"/>
      <c r="E68" s="287"/>
    </row>
    <row r="69" spans="1:5" ht="15">
      <c r="A69" s="36"/>
      <c r="B69" s="24"/>
      <c r="C69" s="287"/>
      <c r="D69" s="24"/>
      <c r="E69" s="287"/>
    </row>
    <row r="70" spans="1:5" ht="15.75">
      <c r="A70" s="178" t="s">
        <v>303</v>
      </c>
      <c r="B70" s="24"/>
      <c r="C70" s="287"/>
      <c r="D70" s="24"/>
      <c r="E70" s="287"/>
    </row>
    <row r="71" spans="1:5" ht="15">
      <c r="A71" s="181" t="s">
        <v>295</v>
      </c>
      <c r="B71" s="24"/>
      <c r="C71" s="287"/>
      <c r="D71" s="24"/>
      <c r="E71" s="287"/>
    </row>
    <row r="72" spans="1:5" ht="15">
      <c r="A72" s="166" t="s">
        <v>304</v>
      </c>
      <c r="B72" s="24"/>
      <c r="C72" s="287"/>
      <c r="D72" s="24"/>
      <c r="E72" s="287"/>
    </row>
    <row r="73" spans="1:5" ht="15">
      <c r="A73" s="181" t="s">
        <v>305</v>
      </c>
      <c r="B73" s="24"/>
      <c r="C73" s="287"/>
      <c r="D73" s="24"/>
      <c r="E73" s="287"/>
    </row>
    <row r="74" spans="1:5" ht="15">
      <c r="A74" s="166" t="s">
        <v>306</v>
      </c>
      <c r="B74" s="24"/>
      <c r="C74" s="287"/>
      <c r="D74" s="24"/>
      <c r="E74" s="287"/>
    </row>
    <row r="75" spans="1:5" ht="15">
      <c r="A75" s="166" t="s">
        <v>307</v>
      </c>
      <c r="B75" s="24"/>
      <c r="C75" s="287"/>
      <c r="D75" s="24"/>
      <c r="E75" s="287"/>
    </row>
    <row r="76" spans="1:5" ht="15">
      <c r="A76" s="166" t="s">
        <v>308</v>
      </c>
      <c r="B76" s="24"/>
      <c r="C76" s="287"/>
      <c r="D76" s="24"/>
      <c r="E76" s="287"/>
    </row>
    <row r="77" spans="1:5" ht="15">
      <c r="A77" s="166" t="s">
        <v>309</v>
      </c>
      <c r="B77" s="24"/>
      <c r="C77" s="287"/>
      <c r="D77" s="24"/>
      <c r="E77" s="287"/>
    </row>
    <row r="78" spans="1:5" ht="15">
      <c r="A78" s="166" t="s">
        <v>310</v>
      </c>
      <c r="B78" s="24"/>
      <c r="C78" s="287"/>
      <c r="D78" s="24"/>
      <c r="E78" s="287"/>
    </row>
    <row r="79" spans="1:5" ht="15">
      <c r="A79" s="181" t="s">
        <v>311</v>
      </c>
      <c r="B79" s="24"/>
      <c r="C79" s="287"/>
      <c r="D79" s="24"/>
      <c r="E79" s="287"/>
    </row>
    <row r="80" spans="1:5" ht="15">
      <c r="A80" s="166" t="s">
        <v>312</v>
      </c>
      <c r="B80" s="24"/>
      <c r="C80" s="287"/>
      <c r="D80" s="24"/>
      <c r="E80" s="287"/>
    </row>
    <row r="81" spans="1:5" ht="15">
      <c r="A81" s="166" t="s">
        <v>313</v>
      </c>
      <c r="B81" s="24"/>
      <c r="C81" s="287"/>
      <c r="D81" s="24"/>
      <c r="E81" s="287"/>
    </row>
    <row r="82" spans="1:5" ht="15">
      <c r="A82" s="181" t="s">
        <v>297</v>
      </c>
      <c r="B82" s="24"/>
      <c r="C82" s="287"/>
      <c r="D82" s="24"/>
      <c r="E82" s="287"/>
    </row>
    <row r="83" spans="1:5" ht="15">
      <c r="A83" s="166" t="s">
        <v>297</v>
      </c>
      <c r="B83" s="24"/>
      <c r="C83" s="287"/>
      <c r="D83" s="24"/>
      <c r="E83" s="287"/>
    </row>
    <row r="84" spans="1:5" ht="15">
      <c r="A84" s="166" t="s">
        <v>302</v>
      </c>
      <c r="B84" s="24"/>
      <c r="C84" s="287"/>
      <c r="D84" s="24"/>
      <c r="E84" s="287"/>
    </row>
    <row r="85" spans="1:5" ht="15">
      <c r="A85" s="36"/>
      <c r="B85" s="24"/>
      <c r="C85" s="287"/>
      <c r="D85" s="24"/>
      <c r="E85" s="287"/>
    </row>
    <row r="86" spans="1:5" ht="15" customHeight="1">
      <c r="A86" s="234" t="s">
        <v>439</v>
      </c>
      <c r="B86" s="24"/>
      <c r="C86" s="33"/>
      <c r="D86" s="24"/>
      <c r="E86" s="33"/>
    </row>
    <row r="87" spans="1:5" ht="15" customHeight="1">
      <c r="A87" s="235" t="s">
        <v>438</v>
      </c>
      <c r="B87" s="24"/>
      <c r="D87" s="24"/>
    </row>
    <row r="88" spans="1:5" ht="15" customHeight="1">
      <c r="A88" s="233" t="s">
        <v>440</v>
      </c>
      <c r="B88" s="24"/>
      <c r="D88" s="24"/>
    </row>
    <row r="89" spans="1:5" ht="15" customHeight="1">
      <c r="A89" s="233" t="s">
        <v>441</v>
      </c>
      <c r="B89" s="24"/>
      <c r="D89" s="24"/>
    </row>
    <row r="90" spans="1:5" ht="15" customHeight="1">
      <c r="A90" s="233"/>
      <c r="B90" s="24"/>
      <c r="D90" s="24"/>
    </row>
    <row r="91" spans="1:5" ht="15" customHeight="1">
      <c r="A91" s="233"/>
      <c r="B91" s="24"/>
      <c r="D91" s="24"/>
    </row>
    <row r="92" spans="1:5" ht="15" customHeight="1">
      <c r="A92" s="233"/>
      <c r="B92" s="24"/>
      <c r="D92" s="24"/>
    </row>
    <row r="93" spans="1:5" ht="15" customHeight="1">
      <c r="A93" s="233"/>
      <c r="B93" s="24"/>
      <c r="D93" s="24"/>
    </row>
    <row r="94" spans="1:5" ht="15" customHeight="1">
      <c r="A94" s="233"/>
      <c r="B94" s="24"/>
      <c r="D94" s="24"/>
    </row>
    <row r="95" spans="1:5" ht="15" customHeight="1">
      <c r="A95" s="233"/>
      <c r="B95" s="24"/>
      <c r="D95" s="24"/>
    </row>
    <row r="96" spans="1:5" ht="15" customHeight="1">
      <c r="A96" s="233"/>
      <c r="B96" s="24"/>
      <c r="D96" s="24"/>
    </row>
    <row r="97" spans="1:4" ht="15" customHeight="1">
      <c r="A97" s="233"/>
      <c r="B97" s="24"/>
      <c r="D97" s="24"/>
    </row>
    <row r="98" spans="1:4" ht="15" customHeight="1">
      <c r="A98" s="181" t="s">
        <v>297</v>
      </c>
      <c r="B98" s="24"/>
      <c r="D98" s="24"/>
    </row>
    <row r="99" spans="1:4">
      <c r="A99" s="166" t="s">
        <v>297</v>
      </c>
      <c r="B99" s="24"/>
      <c r="D99" s="24"/>
    </row>
    <row r="100" spans="1:4">
      <c r="A100" s="166" t="s">
        <v>302</v>
      </c>
      <c r="B100" s="24"/>
      <c r="D100" s="24"/>
    </row>
  </sheetData>
  <mergeCells count="3">
    <mergeCell ref="A2:A5"/>
    <mergeCell ref="C1:C85"/>
    <mergeCell ref="E1:E85"/>
  </mergeCells>
  <pageMargins left="0.25" right="0.25" top="0.75" bottom="0.75" header="0.3" footer="0.3"/>
  <pageSetup paperSize="9" scale="77" fitToHeight="0" orientation="landscape" horizontalDpi="4294967292" verticalDpi="4294967292" r:id="rId1"/>
</worksheet>
</file>

<file path=xl/worksheets/sheet20.xml><?xml version="1.0" encoding="utf-8"?>
<worksheet xmlns="http://schemas.openxmlformats.org/spreadsheetml/2006/main" xmlns:r="http://schemas.openxmlformats.org/officeDocument/2006/relationships">
  <sheetPr>
    <pageSetUpPr fitToPage="1"/>
  </sheetPr>
  <dimension ref="A1:F385"/>
  <sheetViews>
    <sheetView zoomScale="80" zoomScaleNormal="80" workbookViewId="0">
      <selection activeCell="D390" sqref="D390"/>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102" t="str">
        <f>'SR Area E'!A3:D3</f>
        <v>C.2.5.2 Attività di sorveglianza e vigilanza in materia di metrologia legale</v>
      </c>
      <c r="B1" s="91"/>
      <c r="C1" s="91"/>
      <c r="D1" s="91"/>
      <c r="E1" s="91"/>
      <c r="F1" s="91"/>
    </row>
    <row r="2" spans="1:6" ht="12.75" customHeight="1">
      <c r="A2" s="341" t="s">
        <v>426</v>
      </c>
      <c r="B2" s="342"/>
      <c r="C2" s="92"/>
      <c r="D2" s="345" t="s">
        <v>427</v>
      </c>
      <c r="E2" s="342"/>
      <c r="F2" s="92"/>
    </row>
    <row r="3" spans="1:6" ht="25.5" customHeight="1" thickBot="1">
      <c r="A3" s="343"/>
      <c r="B3" s="344"/>
      <c r="C3" s="93"/>
      <c r="D3" s="344"/>
      <c r="E3" s="344"/>
      <c r="F3" s="93"/>
    </row>
    <row r="4" spans="1:6">
      <c r="A4" s="71" t="s">
        <v>42</v>
      </c>
      <c r="B4" s="94"/>
      <c r="C4" s="95"/>
      <c r="D4" s="72" t="s">
        <v>50</v>
      </c>
      <c r="E4" s="94"/>
      <c r="F4" s="95"/>
    </row>
    <row r="5" spans="1:6" ht="76.5">
      <c r="A5" s="19" t="s">
        <v>49</v>
      </c>
      <c r="B5" s="94"/>
      <c r="C5" s="95"/>
      <c r="D5" s="96" t="s">
        <v>51</v>
      </c>
      <c r="E5" s="94"/>
      <c r="F5" s="95"/>
    </row>
    <row r="6" spans="1:6">
      <c r="A6" s="97" t="s">
        <v>43</v>
      </c>
      <c r="B6" s="98">
        <v>1</v>
      </c>
      <c r="C6" s="95"/>
      <c r="D6" s="98" t="s">
        <v>52</v>
      </c>
      <c r="E6" s="98"/>
      <c r="F6" s="95"/>
    </row>
    <row r="7" spans="1:6">
      <c r="A7" s="97" t="s">
        <v>44</v>
      </c>
      <c r="B7" s="98"/>
      <c r="C7" s="95"/>
      <c r="D7" s="98" t="s">
        <v>53</v>
      </c>
      <c r="E7" s="98"/>
      <c r="F7" s="95"/>
    </row>
    <row r="8" spans="1:6">
      <c r="A8" s="97" t="s">
        <v>45</v>
      </c>
      <c r="B8" s="98"/>
      <c r="C8" s="95"/>
      <c r="D8" s="98" t="s">
        <v>54</v>
      </c>
      <c r="E8" s="98"/>
      <c r="F8" s="95"/>
    </row>
    <row r="9" spans="1:6" ht="25.5">
      <c r="A9" s="97" t="s">
        <v>47</v>
      </c>
      <c r="B9" s="98"/>
      <c r="C9" s="95"/>
      <c r="D9" s="98" t="s">
        <v>55</v>
      </c>
      <c r="E9" s="98">
        <v>4</v>
      </c>
      <c r="F9" s="95"/>
    </row>
    <row r="10" spans="1:6">
      <c r="A10" s="97" t="s">
        <v>46</v>
      </c>
      <c r="B10" s="98"/>
      <c r="C10" s="95"/>
      <c r="D10" s="98" t="s">
        <v>56</v>
      </c>
      <c r="E10" s="98"/>
      <c r="F10" s="95"/>
    </row>
    <row r="11" spans="1:6">
      <c r="A11" s="99"/>
      <c r="B11" s="100"/>
      <c r="C11" s="100"/>
      <c r="D11" s="100"/>
      <c r="E11" s="100"/>
      <c r="F11" s="100"/>
    </row>
    <row r="12" spans="1:6">
      <c r="A12" s="72" t="s">
        <v>57</v>
      </c>
      <c r="B12" s="94"/>
      <c r="C12" s="100"/>
      <c r="D12" s="72" t="s">
        <v>58</v>
      </c>
      <c r="E12" s="94"/>
      <c r="F12" s="100"/>
    </row>
    <row r="13" spans="1:6" ht="63.75">
      <c r="A13" s="21" t="s">
        <v>59</v>
      </c>
      <c r="B13" s="94"/>
      <c r="C13" s="100"/>
      <c r="D13" s="21" t="s">
        <v>100</v>
      </c>
      <c r="E13" s="94"/>
      <c r="F13" s="100"/>
    </row>
    <row r="14" spans="1:6">
      <c r="A14" s="73" t="s">
        <v>484</v>
      </c>
      <c r="B14" s="98"/>
      <c r="C14" s="100"/>
      <c r="D14" s="98" t="s">
        <v>61</v>
      </c>
      <c r="E14" s="98">
        <v>1</v>
      </c>
      <c r="F14" s="100"/>
    </row>
    <row r="15" spans="1:6">
      <c r="A15" s="73" t="s">
        <v>487</v>
      </c>
      <c r="B15" s="98"/>
      <c r="C15" s="100"/>
      <c r="D15" s="73" t="s">
        <v>495</v>
      </c>
      <c r="E15" s="98"/>
      <c r="F15" s="100"/>
    </row>
    <row r="16" spans="1:6">
      <c r="A16" s="73" t="s">
        <v>485</v>
      </c>
      <c r="B16" s="98"/>
      <c r="C16" s="100"/>
      <c r="D16" s="98"/>
      <c r="E16" s="98"/>
      <c r="F16" s="100"/>
    </row>
    <row r="17" spans="1:6">
      <c r="A17" s="73" t="s">
        <v>486</v>
      </c>
      <c r="B17" s="98"/>
      <c r="C17" s="100"/>
      <c r="D17" s="98"/>
      <c r="E17" s="98"/>
      <c r="F17" s="100"/>
    </row>
    <row r="18" spans="1:6">
      <c r="A18" s="98" t="s">
        <v>60</v>
      </c>
      <c r="B18" s="98">
        <v>5</v>
      </c>
      <c r="C18" s="100"/>
      <c r="E18" s="98"/>
      <c r="F18" s="100"/>
    </row>
    <row r="19" spans="1:6">
      <c r="A19" s="100"/>
      <c r="B19" s="100"/>
      <c r="C19" s="100"/>
      <c r="D19" s="100"/>
      <c r="E19" s="100"/>
      <c r="F19" s="100"/>
    </row>
    <row r="20" spans="1:6">
      <c r="A20" s="72" t="s">
        <v>63</v>
      </c>
      <c r="B20" s="94"/>
      <c r="C20" s="100"/>
      <c r="D20" s="72" t="s">
        <v>64</v>
      </c>
      <c r="E20" s="94"/>
      <c r="F20" s="100"/>
    </row>
    <row r="21" spans="1:6" ht="38.25">
      <c r="A21" s="21" t="s">
        <v>65</v>
      </c>
      <c r="B21" s="94"/>
      <c r="C21" s="100"/>
      <c r="D21" s="21" t="s">
        <v>514</v>
      </c>
      <c r="E21" s="94"/>
      <c r="F21" s="100"/>
    </row>
    <row r="22" spans="1:6">
      <c r="A22" s="98" t="s">
        <v>66</v>
      </c>
      <c r="B22" s="98"/>
      <c r="C22" s="100"/>
      <c r="D22" s="98" t="s">
        <v>61</v>
      </c>
      <c r="E22" s="98"/>
      <c r="F22" s="100"/>
    </row>
    <row r="23" spans="1:6">
      <c r="A23" s="239" t="s">
        <v>488</v>
      </c>
      <c r="B23" s="98">
        <v>2</v>
      </c>
      <c r="C23" s="100"/>
      <c r="D23" s="267" t="s">
        <v>515</v>
      </c>
      <c r="E23" s="98"/>
      <c r="F23" s="100"/>
    </row>
    <row r="24" spans="1:6">
      <c r="A24" s="98" t="s">
        <v>150</v>
      </c>
      <c r="B24" s="98"/>
      <c r="C24" s="100"/>
      <c r="D24" s="267" t="s">
        <v>518</v>
      </c>
      <c r="E24" s="98"/>
      <c r="F24" s="100"/>
    </row>
    <row r="25" spans="1:6">
      <c r="A25" s="239" t="s">
        <v>489</v>
      </c>
      <c r="B25" s="98"/>
      <c r="C25" s="100"/>
      <c r="D25" s="267" t="s">
        <v>517</v>
      </c>
      <c r="E25" s="98"/>
      <c r="F25" s="100"/>
    </row>
    <row r="26" spans="1:6">
      <c r="A26" s="98" t="s">
        <v>151</v>
      </c>
      <c r="B26" s="98"/>
      <c r="C26" s="100"/>
      <c r="D26" s="267" t="s">
        <v>516</v>
      </c>
      <c r="E26" s="101">
        <v>5</v>
      </c>
      <c r="F26" s="100"/>
    </row>
    <row r="27" spans="1:6">
      <c r="A27" s="100"/>
      <c r="B27" s="100"/>
      <c r="C27" s="100"/>
      <c r="D27" s="100"/>
      <c r="E27" s="100"/>
      <c r="F27" s="100"/>
    </row>
    <row r="28" spans="1:6">
      <c r="A28" s="72" t="s">
        <v>67</v>
      </c>
      <c r="B28" s="94"/>
      <c r="C28" s="100"/>
      <c r="D28" s="72" t="s">
        <v>68</v>
      </c>
      <c r="E28" s="94"/>
      <c r="F28" s="100"/>
    </row>
    <row r="29" spans="1:6" ht="38.25">
      <c r="A29" s="21" t="s">
        <v>69</v>
      </c>
      <c r="B29" s="94"/>
      <c r="C29" s="100"/>
      <c r="D29" s="21" t="s">
        <v>72</v>
      </c>
      <c r="E29" s="94"/>
      <c r="F29" s="100"/>
    </row>
    <row r="30" spans="1:6">
      <c r="A30" s="98" t="s">
        <v>70</v>
      </c>
      <c r="B30" s="98"/>
      <c r="C30" s="100"/>
      <c r="D30" s="98" t="s">
        <v>73</v>
      </c>
      <c r="E30" s="98">
        <v>1</v>
      </c>
      <c r="F30" s="100"/>
    </row>
    <row r="31" spans="1:6" ht="25.5">
      <c r="A31" s="240" t="s">
        <v>490</v>
      </c>
      <c r="B31" s="98"/>
      <c r="C31" s="100"/>
      <c r="D31" s="98" t="s">
        <v>74</v>
      </c>
      <c r="E31" s="98"/>
      <c r="F31" s="100"/>
    </row>
    <row r="32" spans="1:6" ht="25.5">
      <c r="A32" s="240" t="s">
        <v>491</v>
      </c>
      <c r="B32" s="98">
        <v>3</v>
      </c>
      <c r="C32" s="100"/>
      <c r="D32" s="240" t="s">
        <v>511</v>
      </c>
      <c r="E32" s="98"/>
      <c r="F32" s="100"/>
    </row>
    <row r="33" spans="1:6" ht="25.5">
      <c r="A33" s="241" t="s">
        <v>492</v>
      </c>
      <c r="B33" s="98"/>
      <c r="C33" s="100"/>
      <c r="D33" s="267" t="s">
        <v>512</v>
      </c>
      <c r="E33" s="98"/>
      <c r="F33" s="100"/>
    </row>
    <row r="34" spans="1:6" ht="25.5">
      <c r="A34" s="104" t="s">
        <v>71</v>
      </c>
      <c r="B34" s="98"/>
      <c r="C34" s="100"/>
      <c r="D34" s="267" t="s">
        <v>513</v>
      </c>
      <c r="E34" s="98"/>
      <c r="F34" s="100"/>
    </row>
    <row r="35" spans="1:6">
      <c r="A35" s="100"/>
      <c r="B35" s="100"/>
      <c r="C35" s="100"/>
      <c r="D35" s="100"/>
      <c r="E35" s="100"/>
      <c r="F35" s="100"/>
    </row>
    <row r="36" spans="1:6">
      <c r="A36" s="72" t="s">
        <v>75</v>
      </c>
      <c r="B36" s="94"/>
      <c r="C36" s="100"/>
      <c r="D36" s="294"/>
      <c r="E36" s="294"/>
      <c r="F36" s="294"/>
    </row>
    <row r="37" spans="1:6" ht="51">
      <c r="A37" s="21" t="s">
        <v>76</v>
      </c>
      <c r="B37" s="94"/>
      <c r="C37" s="100"/>
      <c r="D37" s="294"/>
      <c r="E37" s="294"/>
      <c r="F37" s="294"/>
    </row>
    <row r="38" spans="1:6">
      <c r="A38" s="98" t="s">
        <v>61</v>
      </c>
      <c r="B38" s="98">
        <v>1</v>
      </c>
      <c r="C38" s="100"/>
      <c r="D38" s="294"/>
      <c r="E38" s="294"/>
      <c r="F38" s="294"/>
    </row>
    <row r="39" spans="1:6" ht="12.75" customHeight="1">
      <c r="A39" s="98" t="s">
        <v>62</v>
      </c>
      <c r="B39" s="98"/>
      <c r="C39" s="100"/>
      <c r="D39" s="294"/>
      <c r="E39" s="294"/>
      <c r="F39" s="294"/>
    </row>
    <row r="40" spans="1:6">
      <c r="A40" s="100"/>
      <c r="B40" s="100"/>
      <c r="C40" s="100"/>
      <c r="D40" s="238"/>
      <c r="E40" s="238"/>
      <c r="F40" s="238"/>
    </row>
    <row r="41" spans="1:6">
      <c r="A41" s="72" t="s">
        <v>102</v>
      </c>
      <c r="B41" s="21"/>
      <c r="C41" s="100"/>
      <c r="D41" s="238"/>
      <c r="E41" s="238"/>
      <c r="F41" s="238"/>
    </row>
    <row r="42" spans="1:6" ht="25.5">
      <c r="A42" s="21" t="s">
        <v>77</v>
      </c>
      <c r="B42" s="21"/>
      <c r="C42" s="100"/>
      <c r="D42" s="238"/>
      <c r="E42" s="238"/>
      <c r="F42" s="238"/>
    </row>
    <row r="43" spans="1:6">
      <c r="A43" s="73" t="s">
        <v>493</v>
      </c>
      <c r="B43" s="98"/>
      <c r="C43" s="100"/>
      <c r="D43" s="238"/>
      <c r="E43" s="238"/>
      <c r="F43" s="238"/>
    </row>
    <row r="44" spans="1:6">
      <c r="A44" s="98" t="s">
        <v>79</v>
      </c>
      <c r="B44" s="98">
        <v>2</v>
      </c>
      <c r="C44" s="100"/>
      <c r="D44" s="238"/>
      <c r="E44" s="238"/>
      <c r="F44" s="238"/>
    </row>
    <row r="45" spans="1:6">
      <c r="A45" s="73" t="s">
        <v>494</v>
      </c>
      <c r="B45" s="98"/>
      <c r="C45" s="100"/>
      <c r="D45" s="238"/>
      <c r="E45" s="238"/>
      <c r="F45" s="238"/>
    </row>
    <row r="46" spans="1:6">
      <c r="A46" s="98" t="s">
        <v>152</v>
      </c>
      <c r="B46" s="98"/>
      <c r="C46" s="100"/>
      <c r="D46" s="238"/>
      <c r="E46" s="238"/>
      <c r="F46" s="238"/>
    </row>
    <row r="47" spans="1:6">
      <c r="A47" s="98" t="s">
        <v>78</v>
      </c>
      <c r="B47" s="98"/>
      <c r="C47" s="100"/>
      <c r="D47" s="238"/>
      <c r="E47" s="238"/>
      <c r="F47" s="238"/>
    </row>
    <row r="48" spans="1:6">
      <c r="A48" s="100"/>
      <c r="B48" s="100"/>
      <c r="C48" s="100"/>
      <c r="D48" s="238"/>
      <c r="E48" s="238"/>
      <c r="F48" s="238"/>
    </row>
    <row r="49" spans="1:6" ht="15" thickBot="1">
      <c r="A49" s="102" t="str">
        <f>'SR Area E'!A17:D17</f>
        <v>C.2.7.1 Sicurezza e conformità prodotti</v>
      </c>
      <c r="B49" s="91"/>
      <c r="C49" s="91"/>
      <c r="D49" s="91"/>
      <c r="E49" s="91"/>
      <c r="F49" s="91"/>
    </row>
    <row r="50" spans="1:6">
      <c r="A50" s="341" t="s">
        <v>426</v>
      </c>
      <c r="B50" s="342"/>
      <c r="C50" s="92"/>
      <c r="D50" s="345" t="s">
        <v>427</v>
      </c>
      <c r="E50" s="342"/>
      <c r="F50" s="92"/>
    </row>
    <row r="51" spans="1:6" ht="13.5" thickBot="1">
      <c r="A51" s="343"/>
      <c r="B51" s="344"/>
      <c r="C51" s="93"/>
      <c r="D51" s="344"/>
      <c r="E51" s="344"/>
      <c r="F51" s="93"/>
    </row>
    <row r="52" spans="1:6">
      <c r="A52" s="71" t="s">
        <v>42</v>
      </c>
      <c r="B52" s="94"/>
      <c r="C52" s="95"/>
      <c r="D52" s="72" t="s">
        <v>50</v>
      </c>
      <c r="E52" s="94"/>
      <c r="F52" s="95"/>
    </row>
    <row r="53" spans="1:6" ht="76.5">
      <c r="A53" s="19" t="s">
        <v>49</v>
      </c>
      <c r="B53" s="94"/>
      <c r="C53" s="95"/>
      <c r="D53" s="96" t="s">
        <v>51</v>
      </c>
      <c r="E53" s="94"/>
      <c r="F53" s="95"/>
    </row>
    <row r="54" spans="1:6">
      <c r="A54" s="97" t="s">
        <v>43</v>
      </c>
      <c r="B54" s="98"/>
      <c r="C54" s="95"/>
      <c r="D54" s="98" t="s">
        <v>52</v>
      </c>
      <c r="E54" s="98"/>
      <c r="F54" s="95"/>
    </row>
    <row r="55" spans="1:6">
      <c r="A55" s="97" t="s">
        <v>44</v>
      </c>
      <c r="B55" s="98">
        <v>2</v>
      </c>
      <c r="C55" s="95"/>
      <c r="D55" s="98" t="s">
        <v>53</v>
      </c>
      <c r="E55" s="98">
        <v>2</v>
      </c>
      <c r="F55" s="95"/>
    </row>
    <row r="56" spans="1:6">
      <c r="A56" s="97" t="s">
        <v>45</v>
      </c>
      <c r="B56" s="98"/>
      <c r="C56" s="95"/>
      <c r="D56" s="98" t="s">
        <v>54</v>
      </c>
      <c r="E56" s="98"/>
      <c r="F56" s="95"/>
    </row>
    <row r="57" spans="1:6" ht="25.5">
      <c r="A57" s="97" t="s">
        <v>47</v>
      </c>
      <c r="B57" s="98"/>
      <c r="C57" s="95"/>
      <c r="D57" s="98" t="s">
        <v>55</v>
      </c>
      <c r="E57" s="98"/>
      <c r="F57" s="95"/>
    </row>
    <row r="58" spans="1:6">
      <c r="A58" s="97" t="s">
        <v>46</v>
      </c>
      <c r="B58" s="98"/>
      <c r="C58" s="95"/>
      <c r="D58" s="98" t="s">
        <v>56</v>
      </c>
      <c r="E58" s="98"/>
      <c r="F58" s="95"/>
    </row>
    <row r="59" spans="1:6">
      <c r="A59" s="99"/>
      <c r="B59" s="100"/>
      <c r="C59" s="100"/>
      <c r="D59" s="100"/>
      <c r="E59" s="100"/>
      <c r="F59" s="100"/>
    </row>
    <row r="60" spans="1:6">
      <c r="A60" s="72" t="s">
        <v>57</v>
      </c>
      <c r="B60" s="94"/>
      <c r="C60" s="100"/>
      <c r="D60" s="72" t="s">
        <v>58</v>
      </c>
      <c r="E60" s="94"/>
      <c r="F60" s="100"/>
    </row>
    <row r="61" spans="1:6" ht="63.75">
      <c r="A61" s="21" t="s">
        <v>59</v>
      </c>
      <c r="B61" s="94"/>
      <c r="C61" s="100"/>
      <c r="D61" s="21" t="s">
        <v>100</v>
      </c>
      <c r="E61" s="94"/>
      <c r="F61" s="100"/>
    </row>
    <row r="62" spans="1:6">
      <c r="A62" s="73" t="s">
        <v>484</v>
      </c>
      <c r="B62" s="98"/>
      <c r="C62" s="100"/>
      <c r="D62" s="98" t="s">
        <v>61</v>
      </c>
      <c r="E62" s="98">
        <v>1</v>
      </c>
      <c r="F62" s="100"/>
    </row>
    <row r="63" spans="1:6">
      <c r="A63" s="73" t="s">
        <v>487</v>
      </c>
      <c r="B63" s="98"/>
      <c r="C63" s="100"/>
      <c r="D63" s="73" t="s">
        <v>495</v>
      </c>
      <c r="E63" s="98"/>
      <c r="F63" s="100"/>
    </row>
    <row r="64" spans="1:6">
      <c r="A64" s="73" t="s">
        <v>485</v>
      </c>
      <c r="B64" s="98"/>
      <c r="C64" s="100"/>
      <c r="D64" s="98"/>
      <c r="E64" s="98"/>
      <c r="F64" s="100"/>
    </row>
    <row r="65" spans="1:6">
      <c r="A65" s="73" t="s">
        <v>486</v>
      </c>
      <c r="B65" s="98"/>
      <c r="C65" s="100"/>
      <c r="D65" s="98"/>
      <c r="E65" s="98"/>
      <c r="F65" s="100"/>
    </row>
    <row r="66" spans="1:6">
      <c r="A66" s="98" t="s">
        <v>60</v>
      </c>
      <c r="B66" s="98">
        <v>5</v>
      </c>
      <c r="C66" s="100"/>
      <c r="E66" s="98"/>
      <c r="F66" s="100"/>
    </row>
    <row r="67" spans="1:6">
      <c r="A67" s="100"/>
      <c r="B67" s="100"/>
      <c r="C67" s="100"/>
      <c r="D67" s="100"/>
      <c r="E67" s="100"/>
      <c r="F67" s="100"/>
    </row>
    <row r="68" spans="1:6">
      <c r="A68" s="72" t="s">
        <v>63</v>
      </c>
      <c r="B68" s="94"/>
      <c r="C68" s="100"/>
      <c r="D68" s="72" t="s">
        <v>64</v>
      </c>
      <c r="E68" s="94"/>
      <c r="F68" s="100"/>
    </row>
    <row r="69" spans="1:6" ht="38.25">
      <c r="A69" s="21" t="s">
        <v>65</v>
      </c>
      <c r="B69" s="94"/>
      <c r="C69" s="100"/>
      <c r="D69" s="21" t="s">
        <v>514</v>
      </c>
      <c r="E69" s="94"/>
      <c r="F69" s="100"/>
    </row>
    <row r="70" spans="1:6">
      <c r="A70" s="98" t="s">
        <v>66</v>
      </c>
      <c r="B70" s="98">
        <v>1</v>
      </c>
      <c r="C70" s="100"/>
      <c r="D70" s="98" t="s">
        <v>61</v>
      </c>
      <c r="E70" s="98"/>
      <c r="F70" s="100"/>
    </row>
    <row r="71" spans="1:6">
      <c r="A71" s="239" t="s">
        <v>488</v>
      </c>
      <c r="B71" s="98"/>
      <c r="C71" s="100"/>
      <c r="D71" s="267" t="s">
        <v>515</v>
      </c>
      <c r="E71" s="98"/>
      <c r="F71" s="100"/>
    </row>
    <row r="72" spans="1:6">
      <c r="A72" s="98" t="s">
        <v>150</v>
      </c>
      <c r="B72" s="98"/>
      <c r="C72" s="100"/>
      <c r="D72" s="267" t="s">
        <v>518</v>
      </c>
      <c r="E72" s="98"/>
      <c r="F72" s="100"/>
    </row>
    <row r="73" spans="1:6">
      <c r="A73" s="239" t="s">
        <v>489</v>
      </c>
      <c r="B73" s="98"/>
      <c r="C73" s="100"/>
      <c r="D73" s="267" t="s">
        <v>517</v>
      </c>
      <c r="E73" s="98"/>
      <c r="F73" s="100"/>
    </row>
    <row r="74" spans="1:6">
      <c r="A74" s="98" t="s">
        <v>151</v>
      </c>
      <c r="B74" s="98"/>
      <c r="C74" s="100"/>
      <c r="D74" s="267" t="s">
        <v>516</v>
      </c>
      <c r="E74" s="101">
        <v>5</v>
      </c>
      <c r="F74" s="100"/>
    </row>
    <row r="75" spans="1:6">
      <c r="A75" s="100"/>
      <c r="B75" s="100"/>
      <c r="C75" s="100"/>
      <c r="D75" s="100"/>
      <c r="E75" s="100"/>
      <c r="F75" s="100"/>
    </row>
    <row r="76" spans="1:6" ht="12.75" customHeight="1">
      <c r="A76" s="72" t="s">
        <v>67</v>
      </c>
      <c r="B76" s="94"/>
      <c r="C76" s="100"/>
      <c r="D76" s="72" t="s">
        <v>68</v>
      </c>
      <c r="E76" s="94"/>
      <c r="F76" s="100"/>
    </row>
    <row r="77" spans="1:6" ht="38.25">
      <c r="A77" s="21" t="s">
        <v>69</v>
      </c>
      <c r="B77" s="94"/>
      <c r="C77" s="100"/>
      <c r="D77" s="21" t="s">
        <v>72</v>
      </c>
      <c r="E77" s="94"/>
      <c r="F77" s="100"/>
    </row>
    <row r="78" spans="1:6">
      <c r="A78" s="98" t="s">
        <v>70</v>
      </c>
      <c r="B78" s="98"/>
      <c r="C78" s="100"/>
      <c r="D78" s="98" t="s">
        <v>73</v>
      </c>
      <c r="E78" s="98">
        <v>1</v>
      </c>
      <c r="F78" s="100"/>
    </row>
    <row r="79" spans="1:6" ht="25.5">
      <c r="A79" s="240" t="s">
        <v>490</v>
      </c>
      <c r="B79" s="98"/>
      <c r="C79" s="100"/>
      <c r="D79" s="98" t="s">
        <v>74</v>
      </c>
      <c r="E79" s="98"/>
      <c r="F79" s="100"/>
    </row>
    <row r="80" spans="1:6" ht="25.5">
      <c r="A80" s="240" t="s">
        <v>491</v>
      </c>
      <c r="B80" s="98">
        <v>3</v>
      </c>
      <c r="C80" s="100"/>
      <c r="D80" s="240" t="s">
        <v>511</v>
      </c>
      <c r="E80" s="98"/>
      <c r="F80" s="100"/>
    </row>
    <row r="81" spans="1:6" ht="25.5">
      <c r="A81" s="241" t="s">
        <v>492</v>
      </c>
      <c r="B81" s="98"/>
      <c r="C81" s="100"/>
      <c r="D81" s="267" t="s">
        <v>512</v>
      </c>
      <c r="E81" s="98"/>
      <c r="F81" s="100"/>
    </row>
    <row r="82" spans="1:6" ht="25.5">
      <c r="A82" s="104" t="s">
        <v>71</v>
      </c>
      <c r="B82" s="98"/>
      <c r="C82" s="100"/>
      <c r="D82" s="267" t="s">
        <v>513</v>
      </c>
      <c r="E82" s="98"/>
      <c r="F82" s="100"/>
    </row>
    <row r="83" spans="1:6">
      <c r="A83" s="100"/>
      <c r="B83" s="100"/>
      <c r="C83" s="100"/>
      <c r="D83" s="100"/>
      <c r="E83" s="100"/>
      <c r="F83" s="100"/>
    </row>
    <row r="84" spans="1:6">
      <c r="A84" s="72" t="s">
        <v>75</v>
      </c>
      <c r="B84" s="94"/>
      <c r="C84" s="100"/>
      <c r="D84" s="294"/>
      <c r="E84" s="294"/>
      <c r="F84" s="294"/>
    </row>
    <row r="85" spans="1:6" ht="51">
      <c r="A85" s="21" t="s">
        <v>76</v>
      </c>
      <c r="B85" s="94"/>
      <c r="C85" s="100"/>
      <c r="D85" s="294"/>
      <c r="E85" s="294"/>
      <c r="F85" s="294"/>
    </row>
    <row r="86" spans="1:6">
      <c r="A86" s="98" t="s">
        <v>61</v>
      </c>
      <c r="B86" s="98">
        <v>1</v>
      </c>
      <c r="C86" s="100"/>
      <c r="D86" s="294"/>
      <c r="E86" s="294"/>
      <c r="F86" s="294"/>
    </row>
    <row r="87" spans="1:6">
      <c r="A87" s="98" t="s">
        <v>62</v>
      </c>
      <c r="B87" s="98"/>
      <c r="C87" s="100"/>
      <c r="D87" s="294"/>
      <c r="E87" s="294"/>
      <c r="F87" s="294"/>
    </row>
    <row r="88" spans="1:6">
      <c r="A88" s="100"/>
      <c r="B88" s="100"/>
      <c r="C88" s="100"/>
      <c r="D88" s="238"/>
      <c r="E88" s="238"/>
      <c r="F88" s="238"/>
    </row>
    <row r="89" spans="1:6">
      <c r="A89" s="72" t="s">
        <v>102</v>
      </c>
      <c r="B89" s="21"/>
      <c r="C89" s="100"/>
      <c r="D89" s="238"/>
      <c r="E89" s="238"/>
      <c r="F89" s="238"/>
    </row>
    <row r="90" spans="1:6" ht="25.5">
      <c r="A90" s="21" t="s">
        <v>77</v>
      </c>
      <c r="B90" s="21"/>
      <c r="C90" s="100"/>
      <c r="D90" s="238"/>
      <c r="E90" s="238"/>
      <c r="F90" s="238"/>
    </row>
    <row r="91" spans="1:6">
      <c r="A91" s="73" t="s">
        <v>493</v>
      </c>
      <c r="B91" s="98"/>
      <c r="C91" s="100"/>
      <c r="D91" s="238"/>
      <c r="E91" s="238"/>
      <c r="F91" s="238"/>
    </row>
    <row r="92" spans="1:6">
      <c r="A92" s="98" t="s">
        <v>79</v>
      </c>
      <c r="B92" s="98">
        <v>2</v>
      </c>
      <c r="C92" s="100"/>
      <c r="D92" s="238"/>
      <c r="E92" s="238"/>
      <c r="F92" s="238"/>
    </row>
    <row r="93" spans="1:6">
      <c r="A93" s="73" t="s">
        <v>494</v>
      </c>
      <c r="B93" s="98"/>
      <c r="C93" s="100"/>
      <c r="D93" s="238"/>
      <c r="E93" s="238"/>
      <c r="F93" s="238"/>
    </row>
    <row r="94" spans="1:6">
      <c r="A94" s="98" t="s">
        <v>152</v>
      </c>
      <c r="B94" s="98"/>
      <c r="C94" s="100"/>
      <c r="D94" s="238"/>
      <c r="E94" s="238"/>
      <c r="F94" s="238"/>
    </row>
    <row r="95" spans="1:6">
      <c r="A95" s="98" t="s">
        <v>78</v>
      </c>
      <c r="B95" s="98"/>
      <c r="C95" s="100"/>
      <c r="D95" s="238"/>
      <c r="E95" s="238"/>
      <c r="F95" s="238"/>
    </row>
    <row r="96" spans="1:6">
      <c r="A96" s="100"/>
      <c r="B96" s="100"/>
      <c r="C96" s="100"/>
      <c r="D96" s="238"/>
      <c r="E96" s="238"/>
      <c r="F96" s="238"/>
    </row>
    <row r="97" spans="1:6" ht="15" thickBot="1">
      <c r="A97" s="102" t="str">
        <f>'SR Area E'!A31:D31</f>
        <v>C.2.7.2 Gestione controlli prodotti delle filiere del made in Italy e organismi di controllo</v>
      </c>
      <c r="B97" s="91"/>
      <c r="C97" s="91"/>
      <c r="D97" s="91"/>
      <c r="E97" s="91"/>
      <c r="F97" s="91"/>
    </row>
    <row r="98" spans="1:6">
      <c r="A98" s="341" t="s">
        <v>426</v>
      </c>
      <c r="B98" s="342"/>
      <c r="C98" s="92"/>
      <c r="D98" s="345" t="s">
        <v>427</v>
      </c>
      <c r="E98" s="342"/>
      <c r="F98" s="92"/>
    </row>
    <row r="99" spans="1:6" ht="13.5" thickBot="1">
      <c r="A99" s="343"/>
      <c r="B99" s="344"/>
      <c r="C99" s="93"/>
      <c r="D99" s="344"/>
      <c r="E99" s="344"/>
      <c r="F99" s="93"/>
    </row>
    <row r="100" spans="1:6">
      <c r="A100" s="71" t="s">
        <v>42</v>
      </c>
      <c r="B100" s="94"/>
      <c r="C100" s="95"/>
      <c r="D100" s="72" t="s">
        <v>50</v>
      </c>
      <c r="E100" s="94"/>
      <c r="F100" s="95"/>
    </row>
    <row r="101" spans="1:6" ht="76.5">
      <c r="A101" s="19" t="s">
        <v>49</v>
      </c>
      <c r="B101" s="94"/>
      <c r="C101" s="95"/>
      <c r="D101" s="96" t="s">
        <v>51</v>
      </c>
      <c r="E101" s="94"/>
      <c r="F101" s="95"/>
    </row>
    <row r="102" spans="1:6">
      <c r="A102" s="97" t="s">
        <v>43</v>
      </c>
      <c r="B102" s="98"/>
      <c r="C102" s="95"/>
      <c r="D102" s="98" t="s">
        <v>52</v>
      </c>
      <c r="E102" s="98"/>
      <c r="F102" s="95"/>
    </row>
    <row r="103" spans="1:6">
      <c r="A103" s="97" t="s">
        <v>44</v>
      </c>
      <c r="B103" s="98">
        <v>2</v>
      </c>
      <c r="C103" s="95"/>
      <c r="D103" s="98" t="s">
        <v>53</v>
      </c>
      <c r="E103" s="98">
        <v>2</v>
      </c>
      <c r="F103" s="95"/>
    </row>
    <row r="104" spans="1:6">
      <c r="A104" s="97" t="s">
        <v>45</v>
      </c>
      <c r="B104" s="98"/>
      <c r="C104" s="95"/>
      <c r="D104" s="98" t="s">
        <v>54</v>
      </c>
      <c r="E104" s="98"/>
      <c r="F104" s="95"/>
    </row>
    <row r="105" spans="1:6" ht="25.5">
      <c r="A105" s="97" t="s">
        <v>47</v>
      </c>
      <c r="B105" s="98"/>
      <c r="C105" s="95"/>
      <c r="D105" s="98" t="s">
        <v>55</v>
      </c>
      <c r="E105" s="98"/>
      <c r="F105" s="95"/>
    </row>
    <row r="106" spans="1:6">
      <c r="A106" s="97" t="s">
        <v>46</v>
      </c>
      <c r="B106" s="98"/>
      <c r="C106" s="95"/>
      <c r="D106" s="98" t="s">
        <v>56</v>
      </c>
      <c r="E106" s="98"/>
      <c r="F106" s="95"/>
    </row>
    <row r="107" spans="1:6">
      <c r="A107" s="99"/>
      <c r="B107" s="100"/>
      <c r="C107" s="100"/>
      <c r="D107" s="100"/>
      <c r="E107" s="100"/>
      <c r="F107" s="100"/>
    </row>
    <row r="108" spans="1:6">
      <c r="A108" s="72" t="s">
        <v>57</v>
      </c>
      <c r="B108" s="94"/>
      <c r="C108" s="100"/>
      <c r="D108" s="72" t="s">
        <v>58</v>
      </c>
      <c r="E108" s="94"/>
      <c r="F108" s="100"/>
    </row>
    <row r="109" spans="1:6" ht="63.75">
      <c r="A109" s="21" t="s">
        <v>59</v>
      </c>
      <c r="B109" s="94"/>
      <c r="C109" s="100"/>
      <c r="D109" s="21" t="s">
        <v>100</v>
      </c>
      <c r="E109" s="94"/>
      <c r="F109" s="100"/>
    </row>
    <row r="110" spans="1:6">
      <c r="A110" s="73" t="s">
        <v>484</v>
      </c>
      <c r="B110" s="98"/>
      <c r="C110" s="100"/>
      <c r="D110" s="98" t="s">
        <v>61</v>
      </c>
      <c r="E110" s="98">
        <v>1</v>
      </c>
      <c r="F110" s="100"/>
    </row>
    <row r="111" spans="1:6">
      <c r="A111" s="73" t="s">
        <v>487</v>
      </c>
      <c r="B111" s="98">
        <v>2</v>
      </c>
      <c r="C111" s="100"/>
      <c r="D111" s="73" t="s">
        <v>495</v>
      </c>
      <c r="E111" s="98"/>
      <c r="F111" s="100"/>
    </row>
    <row r="112" spans="1:6">
      <c r="A112" s="73" t="s">
        <v>485</v>
      </c>
      <c r="B112" s="98"/>
      <c r="C112" s="100"/>
      <c r="D112" s="98"/>
      <c r="E112" s="98"/>
      <c r="F112" s="100"/>
    </row>
    <row r="113" spans="1:6" ht="12.75" customHeight="1">
      <c r="A113" s="73" t="s">
        <v>486</v>
      </c>
      <c r="B113" s="98"/>
      <c r="C113" s="100"/>
      <c r="D113" s="98"/>
      <c r="E113" s="98"/>
      <c r="F113" s="100"/>
    </row>
    <row r="114" spans="1:6">
      <c r="A114" s="98" t="s">
        <v>60</v>
      </c>
      <c r="B114" s="98"/>
      <c r="C114" s="100"/>
      <c r="E114" s="98"/>
      <c r="F114" s="100"/>
    </row>
    <row r="115" spans="1:6">
      <c r="A115" s="100"/>
      <c r="B115" s="100"/>
      <c r="C115" s="100"/>
      <c r="D115" s="100"/>
      <c r="E115" s="100"/>
      <c r="F115" s="100"/>
    </row>
    <row r="116" spans="1:6">
      <c r="A116" s="72" t="s">
        <v>63</v>
      </c>
      <c r="B116" s="94"/>
      <c r="C116" s="100"/>
      <c r="D116" s="72" t="s">
        <v>64</v>
      </c>
      <c r="E116" s="94"/>
      <c r="F116" s="100"/>
    </row>
    <row r="117" spans="1:6" ht="38.25">
      <c r="A117" s="21" t="s">
        <v>65</v>
      </c>
      <c r="B117" s="94"/>
      <c r="C117" s="100"/>
      <c r="D117" s="21" t="s">
        <v>514</v>
      </c>
      <c r="E117" s="94"/>
      <c r="F117" s="100"/>
    </row>
    <row r="118" spans="1:6">
      <c r="A118" s="98" t="s">
        <v>66</v>
      </c>
      <c r="B118" s="98">
        <v>1</v>
      </c>
      <c r="C118" s="100"/>
      <c r="D118" s="98" t="s">
        <v>61</v>
      </c>
      <c r="E118" s="98"/>
      <c r="F118" s="100"/>
    </row>
    <row r="119" spans="1:6">
      <c r="A119" s="239" t="s">
        <v>488</v>
      </c>
      <c r="B119" s="98"/>
      <c r="C119" s="100"/>
      <c r="D119" s="267" t="s">
        <v>515</v>
      </c>
      <c r="E119" s="98"/>
      <c r="F119" s="100"/>
    </row>
    <row r="120" spans="1:6">
      <c r="A120" s="98" t="s">
        <v>150</v>
      </c>
      <c r="B120" s="98"/>
      <c r="C120" s="100"/>
      <c r="D120" s="267" t="s">
        <v>518</v>
      </c>
      <c r="E120" s="98"/>
      <c r="F120" s="100"/>
    </row>
    <row r="121" spans="1:6">
      <c r="A121" s="239" t="s">
        <v>489</v>
      </c>
      <c r="B121" s="98"/>
      <c r="C121" s="100"/>
      <c r="D121" s="267" t="s">
        <v>517</v>
      </c>
      <c r="E121" s="98"/>
      <c r="F121" s="100"/>
    </row>
    <row r="122" spans="1:6">
      <c r="A122" s="98" t="s">
        <v>151</v>
      </c>
      <c r="B122" s="98"/>
      <c r="C122" s="100"/>
      <c r="D122" s="267" t="s">
        <v>516</v>
      </c>
      <c r="E122" s="101">
        <v>5</v>
      </c>
      <c r="F122" s="100"/>
    </row>
    <row r="123" spans="1:6">
      <c r="A123" s="100"/>
      <c r="B123" s="100"/>
      <c r="C123" s="100"/>
      <c r="D123" s="100"/>
      <c r="E123" s="100"/>
      <c r="F123" s="100"/>
    </row>
    <row r="124" spans="1:6">
      <c r="A124" s="72" t="s">
        <v>67</v>
      </c>
      <c r="B124" s="94"/>
      <c r="C124" s="100"/>
      <c r="D124" s="72" t="s">
        <v>68</v>
      </c>
      <c r="E124" s="94"/>
      <c r="F124" s="100"/>
    </row>
    <row r="125" spans="1:6" ht="38.25">
      <c r="A125" s="21" t="s">
        <v>69</v>
      </c>
      <c r="B125" s="94"/>
      <c r="C125" s="100"/>
      <c r="D125" s="21" t="s">
        <v>72</v>
      </c>
      <c r="E125" s="94"/>
      <c r="F125" s="100"/>
    </row>
    <row r="126" spans="1:6">
      <c r="A126" s="98" t="s">
        <v>70</v>
      </c>
      <c r="B126" s="98"/>
      <c r="C126" s="100"/>
      <c r="D126" s="98" t="s">
        <v>73</v>
      </c>
      <c r="E126" s="98">
        <v>1</v>
      </c>
      <c r="F126" s="100"/>
    </row>
    <row r="127" spans="1:6" ht="25.5">
      <c r="A127" s="240" t="s">
        <v>490</v>
      </c>
      <c r="B127" s="98"/>
      <c r="C127" s="100"/>
      <c r="D127" s="98" t="s">
        <v>74</v>
      </c>
      <c r="E127" s="98"/>
      <c r="F127" s="100"/>
    </row>
    <row r="128" spans="1:6" ht="25.5">
      <c r="A128" s="240" t="s">
        <v>491</v>
      </c>
      <c r="B128" s="98">
        <v>3</v>
      </c>
      <c r="C128" s="100"/>
      <c r="D128" s="240" t="s">
        <v>511</v>
      </c>
      <c r="E128" s="98"/>
      <c r="F128" s="100"/>
    </row>
    <row r="129" spans="1:6" ht="25.5">
      <c r="A129" s="241" t="s">
        <v>492</v>
      </c>
      <c r="B129" s="98"/>
      <c r="C129" s="100"/>
      <c r="D129" s="267" t="s">
        <v>512</v>
      </c>
      <c r="E129" s="98"/>
      <c r="F129" s="100"/>
    </row>
    <row r="130" spans="1:6" ht="25.5">
      <c r="A130" s="104" t="s">
        <v>71</v>
      </c>
      <c r="B130" s="98"/>
      <c r="C130" s="100"/>
      <c r="D130" s="267" t="s">
        <v>513</v>
      </c>
      <c r="E130" s="98"/>
      <c r="F130" s="100"/>
    </row>
    <row r="131" spans="1:6">
      <c r="A131" s="100"/>
      <c r="B131" s="100"/>
      <c r="C131" s="100"/>
      <c r="D131" s="100"/>
      <c r="E131" s="100"/>
      <c r="F131" s="100"/>
    </row>
    <row r="132" spans="1:6">
      <c r="A132" s="72" t="s">
        <v>75</v>
      </c>
      <c r="B132" s="94"/>
      <c r="C132" s="100"/>
      <c r="D132" s="294"/>
      <c r="E132" s="294"/>
      <c r="F132" s="294"/>
    </row>
    <row r="133" spans="1:6" ht="51">
      <c r="A133" s="21" t="s">
        <v>76</v>
      </c>
      <c r="B133" s="94"/>
      <c r="C133" s="100"/>
      <c r="D133" s="294"/>
      <c r="E133" s="294"/>
      <c r="F133" s="294"/>
    </row>
    <row r="134" spans="1:6">
      <c r="A134" s="98" t="s">
        <v>61</v>
      </c>
      <c r="B134" s="98">
        <v>1</v>
      </c>
      <c r="C134" s="100"/>
      <c r="D134" s="294"/>
      <c r="E134" s="294"/>
      <c r="F134" s="294"/>
    </row>
    <row r="135" spans="1:6">
      <c r="A135" s="98" t="s">
        <v>62</v>
      </c>
      <c r="B135" s="98"/>
      <c r="C135" s="100"/>
      <c r="D135" s="294"/>
      <c r="E135" s="294"/>
      <c r="F135" s="294"/>
    </row>
    <row r="136" spans="1:6">
      <c r="A136" s="100"/>
      <c r="B136" s="100"/>
      <c r="C136" s="100"/>
      <c r="D136" s="238"/>
      <c r="E136" s="238"/>
      <c r="F136" s="238"/>
    </row>
    <row r="137" spans="1:6">
      <c r="A137" s="72" t="s">
        <v>102</v>
      </c>
      <c r="B137" s="21"/>
      <c r="C137" s="100"/>
      <c r="D137" s="238"/>
      <c r="E137" s="238"/>
      <c r="F137" s="238"/>
    </row>
    <row r="138" spans="1:6" ht="25.5">
      <c r="A138" s="21" t="s">
        <v>77</v>
      </c>
      <c r="B138" s="21"/>
      <c r="C138" s="100"/>
      <c r="D138" s="238"/>
      <c r="E138" s="238"/>
      <c r="F138" s="238"/>
    </row>
    <row r="139" spans="1:6">
      <c r="A139" s="73" t="s">
        <v>493</v>
      </c>
      <c r="B139" s="98"/>
      <c r="C139" s="100"/>
      <c r="D139" s="238"/>
      <c r="E139" s="238"/>
      <c r="F139" s="238"/>
    </row>
    <row r="140" spans="1:6">
      <c r="A140" s="98" t="s">
        <v>79</v>
      </c>
      <c r="B140" s="98">
        <v>2</v>
      </c>
      <c r="C140" s="100"/>
      <c r="D140" s="238"/>
      <c r="E140" s="238"/>
      <c r="F140" s="238"/>
    </row>
    <row r="141" spans="1:6">
      <c r="A141" s="73" t="s">
        <v>494</v>
      </c>
      <c r="B141" s="98"/>
      <c r="C141" s="100"/>
      <c r="D141" s="238"/>
      <c r="E141" s="238"/>
      <c r="F141" s="238"/>
    </row>
    <row r="142" spans="1:6">
      <c r="A142" s="98" t="s">
        <v>152</v>
      </c>
      <c r="B142" s="98"/>
      <c r="C142" s="100"/>
      <c r="D142" s="238"/>
      <c r="E142" s="238"/>
      <c r="F142" s="238"/>
    </row>
    <row r="143" spans="1:6">
      <c r="A143" s="98" t="s">
        <v>78</v>
      </c>
      <c r="B143" s="98"/>
      <c r="C143" s="100"/>
      <c r="D143" s="238"/>
      <c r="E143" s="238"/>
      <c r="F143" s="238"/>
    </row>
    <row r="144" spans="1:6">
      <c r="A144" s="100"/>
      <c r="B144" s="100"/>
      <c r="C144" s="100"/>
      <c r="D144" s="238"/>
      <c r="E144" s="238"/>
      <c r="F144" s="238"/>
    </row>
    <row r="145" spans="1:6" ht="14.25">
      <c r="A145" s="102" t="str">
        <f>'SR Area E'!A45:D45</f>
        <v>C.2.7.3 Regolamentazione del mercato</v>
      </c>
      <c r="B145" s="91"/>
      <c r="C145" s="91"/>
      <c r="D145" s="91"/>
      <c r="E145" s="91"/>
      <c r="F145" s="91"/>
    </row>
    <row r="146" spans="1:6" ht="13.5" thickBot="1">
      <c r="A146" s="99"/>
      <c r="B146" s="100"/>
      <c r="C146" s="100"/>
      <c r="D146" s="100"/>
      <c r="E146" s="100"/>
      <c r="F146" s="100"/>
    </row>
    <row r="147" spans="1:6">
      <c r="A147" s="341" t="s">
        <v>426</v>
      </c>
      <c r="B147" s="342"/>
      <c r="C147" s="92"/>
      <c r="D147" s="345" t="s">
        <v>427</v>
      </c>
      <c r="E147" s="342"/>
      <c r="F147" s="92"/>
    </row>
    <row r="148" spans="1:6" ht="13.5" thickBot="1">
      <c r="A148" s="343"/>
      <c r="B148" s="344"/>
      <c r="C148" s="93"/>
      <c r="D148" s="344"/>
      <c r="E148" s="344"/>
      <c r="F148" s="93"/>
    </row>
    <row r="149" spans="1:6">
      <c r="A149" s="71" t="s">
        <v>42</v>
      </c>
      <c r="B149" s="94"/>
      <c r="C149" s="95"/>
      <c r="D149" s="72" t="s">
        <v>50</v>
      </c>
      <c r="E149" s="94"/>
      <c r="F149" s="95"/>
    </row>
    <row r="150" spans="1:6" ht="12.75" customHeight="1">
      <c r="A150" s="19" t="s">
        <v>49</v>
      </c>
      <c r="B150" s="94"/>
      <c r="C150" s="95"/>
      <c r="D150" s="96" t="s">
        <v>51</v>
      </c>
      <c r="E150" s="94"/>
      <c r="F150" s="95"/>
    </row>
    <row r="151" spans="1:6">
      <c r="A151" s="97" t="s">
        <v>43</v>
      </c>
      <c r="B151" s="98">
        <v>1</v>
      </c>
      <c r="C151" s="95"/>
      <c r="D151" s="98" t="s">
        <v>52</v>
      </c>
      <c r="E151" s="98"/>
      <c r="F151" s="95"/>
    </row>
    <row r="152" spans="1:6">
      <c r="A152" s="97" t="s">
        <v>44</v>
      </c>
      <c r="B152" s="98"/>
      <c r="C152" s="95"/>
      <c r="D152" s="98" t="s">
        <v>53</v>
      </c>
      <c r="E152" s="98">
        <v>2</v>
      </c>
      <c r="F152" s="95"/>
    </row>
    <row r="153" spans="1:6">
      <c r="A153" s="97" t="s">
        <v>45</v>
      </c>
      <c r="B153" s="98"/>
      <c r="C153" s="95"/>
      <c r="D153" s="98" t="s">
        <v>54</v>
      </c>
      <c r="E153" s="98"/>
      <c r="F153" s="95"/>
    </row>
    <row r="154" spans="1:6" ht="25.5">
      <c r="A154" s="97" t="s">
        <v>47</v>
      </c>
      <c r="B154" s="98"/>
      <c r="C154" s="95"/>
      <c r="D154" s="98" t="s">
        <v>55</v>
      </c>
      <c r="E154" s="98"/>
      <c r="F154" s="95"/>
    </row>
    <row r="155" spans="1:6">
      <c r="A155" s="97" t="s">
        <v>46</v>
      </c>
      <c r="B155" s="98"/>
      <c r="C155" s="95"/>
      <c r="D155" s="98" t="s">
        <v>56</v>
      </c>
      <c r="E155" s="98"/>
      <c r="F155" s="95"/>
    </row>
    <row r="156" spans="1:6">
      <c r="A156" s="99"/>
      <c r="B156" s="100"/>
      <c r="C156" s="100"/>
      <c r="D156" s="100"/>
      <c r="E156" s="100"/>
      <c r="F156" s="100"/>
    </row>
    <row r="157" spans="1:6">
      <c r="A157" s="72" t="s">
        <v>57</v>
      </c>
      <c r="B157" s="94"/>
      <c r="C157" s="100"/>
      <c r="D157" s="72" t="s">
        <v>58</v>
      </c>
      <c r="E157" s="94"/>
      <c r="F157" s="100"/>
    </row>
    <row r="158" spans="1:6" ht="63.75">
      <c r="A158" s="21" t="s">
        <v>59</v>
      </c>
      <c r="B158" s="94"/>
      <c r="C158" s="100"/>
      <c r="D158" s="21" t="s">
        <v>100</v>
      </c>
      <c r="E158" s="94"/>
      <c r="F158" s="100"/>
    </row>
    <row r="159" spans="1:6">
      <c r="A159" s="73" t="s">
        <v>484</v>
      </c>
      <c r="B159" s="98"/>
      <c r="C159" s="100"/>
      <c r="D159" s="98" t="s">
        <v>61</v>
      </c>
      <c r="E159" s="98">
        <v>1</v>
      </c>
      <c r="F159" s="100"/>
    </row>
    <row r="160" spans="1:6">
      <c r="A160" s="73" t="s">
        <v>487</v>
      </c>
      <c r="B160" s="98"/>
      <c r="C160" s="100"/>
      <c r="D160" s="73" t="s">
        <v>495</v>
      </c>
      <c r="E160" s="98"/>
      <c r="F160" s="100"/>
    </row>
    <row r="161" spans="1:6">
      <c r="A161" s="73" t="s">
        <v>485</v>
      </c>
      <c r="B161" s="98"/>
      <c r="C161" s="100"/>
      <c r="D161" s="98"/>
      <c r="E161" s="98"/>
      <c r="F161" s="100"/>
    </row>
    <row r="162" spans="1:6">
      <c r="A162" s="73" t="s">
        <v>486</v>
      </c>
      <c r="B162" s="98"/>
      <c r="C162" s="100"/>
      <c r="D162" s="98"/>
      <c r="E162" s="98"/>
      <c r="F162" s="100"/>
    </row>
    <row r="163" spans="1:6">
      <c r="A163" s="98" t="s">
        <v>60</v>
      </c>
      <c r="B163" s="98">
        <v>5</v>
      </c>
      <c r="C163" s="100"/>
      <c r="E163" s="98"/>
      <c r="F163" s="100"/>
    </row>
    <row r="164" spans="1:6">
      <c r="A164" s="100"/>
      <c r="B164" s="100"/>
      <c r="C164" s="100"/>
      <c r="D164" s="100"/>
      <c r="E164" s="100"/>
      <c r="F164" s="100"/>
    </row>
    <row r="165" spans="1:6">
      <c r="A165" s="72" t="s">
        <v>63</v>
      </c>
      <c r="B165" s="94"/>
      <c r="C165" s="100"/>
      <c r="D165" s="72" t="s">
        <v>64</v>
      </c>
      <c r="E165" s="94"/>
      <c r="F165" s="100"/>
    </row>
    <row r="166" spans="1:6" ht="38.25">
      <c r="A166" s="21" t="s">
        <v>65</v>
      </c>
      <c r="B166" s="94"/>
      <c r="C166" s="100"/>
      <c r="D166" s="21" t="s">
        <v>514</v>
      </c>
      <c r="E166" s="94"/>
      <c r="F166" s="100"/>
    </row>
    <row r="167" spans="1:6">
      <c r="A167" s="98" t="s">
        <v>66</v>
      </c>
      <c r="B167" s="98">
        <v>1</v>
      </c>
      <c r="C167" s="100"/>
      <c r="D167" s="98" t="s">
        <v>61</v>
      </c>
      <c r="E167" s="98"/>
      <c r="F167" s="100"/>
    </row>
    <row r="168" spans="1:6">
      <c r="A168" s="239" t="s">
        <v>488</v>
      </c>
      <c r="B168" s="98"/>
      <c r="C168" s="100"/>
      <c r="D168" s="267" t="s">
        <v>515</v>
      </c>
      <c r="E168" s="98"/>
      <c r="F168" s="100"/>
    </row>
    <row r="169" spans="1:6">
      <c r="A169" s="98" t="s">
        <v>150</v>
      </c>
      <c r="B169" s="98"/>
      <c r="C169" s="100"/>
      <c r="D169" s="267" t="s">
        <v>518</v>
      </c>
      <c r="E169" s="98">
        <v>3</v>
      </c>
      <c r="F169" s="100"/>
    </row>
    <row r="170" spans="1:6">
      <c r="A170" s="239" t="s">
        <v>489</v>
      </c>
      <c r="B170" s="98"/>
      <c r="C170" s="100"/>
      <c r="D170" s="267" t="s">
        <v>517</v>
      </c>
      <c r="E170" s="98"/>
      <c r="F170" s="100"/>
    </row>
    <row r="171" spans="1:6">
      <c r="A171" s="98" t="s">
        <v>151</v>
      </c>
      <c r="B171" s="98"/>
      <c r="C171" s="100"/>
      <c r="D171" s="267" t="s">
        <v>516</v>
      </c>
      <c r="E171" s="101"/>
      <c r="F171" s="100"/>
    </row>
    <row r="172" spans="1:6">
      <c r="A172" s="100"/>
      <c r="B172" s="100"/>
      <c r="C172" s="100"/>
      <c r="D172" s="100"/>
      <c r="E172" s="100"/>
      <c r="F172" s="100"/>
    </row>
    <row r="173" spans="1:6">
      <c r="A173" s="72" t="s">
        <v>67</v>
      </c>
      <c r="B173" s="94"/>
      <c r="C173" s="100"/>
      <c r="D173" s="72" t="s">
        <v>68</v>
      </c>
      <c r="E173" s="94"/>
      <c r="F173" s="100"/>
    </row>
    <row r="174" spans="1:6" ht="38.25">
      <c r="A174" s="21" t="s">
        <v>69</v>
      </c>
      <c r="B174" s="94"/>
      <c r="C174" s="100"/>
      <c r="D174" s="21" t="s">
        <v>72</v>
      </c>
      <c r="E174" s="94"/>
      <c r="F174" s="100"/>
    </row>
    <row r="175" spans="1:6">
      <c r="A175" s="98" t="s">
        <v>70</v>
      </c>
      <c r="B175" s="98"/>
      <c r="C175" s="100"/>
      <c r="D175" s="98" t="s">
        <v>73</v>
      </c>
      <c r="E175" s="98">
        <v>1</v>
      </c>
      <c r="F175" s="100"/>
    </row>
    <row r="176" spans="1:6" ht="25.5">
      <c r="A176" s="240" t="s">
        <v>490</v>
      </c>
      <c r="B176" s="98"/>
      <c r="C176" s="100"/>
      <c r="D176" s="98" t="s">
        <v>74</v>
      </c>
      <c r="E176" s="98"/>
      <c r="F176" s="100"/>
    </row>
    <row r="177" spans="1:6" ht="25.5">
      <c r="A177" s="240" t="s">
        <v>491</v>
      </c>
      <c r="B177" s="98">
        <v>3</v>
      </c>
      <c r="C177" s="100"/>
      <c r="D177" s="240" t="s">
        <v>511</v>
      </c>
      <c r="E177" s="98"/>
      <c r="F177" s="100"/>
    </row>
    <row r="178" spans="1:6" ht="25.5">
      <c r="A178" s="241" t="s">
        <v>492</v>
      </c>
      <c r="B178" s="98"/>
      <c r="C178" s="100"/>
      <c r="D178" s="267" t="s">
        <v>512</v>
      </c>
      <c r="E178" s="98"/>
      <c r="F178" s="100"/>
    </row>
    <row r="179" spans="1:6" ht="25.5">
      <c r="A179" s="104" t="s">
        <v>71</v>
      </c>
      <c r="B179" s="98"/>
      <c r="C179" s="100"/>
      <c r="D179" s="267" t="s">
        <v>513</v>
      </c>
      <c r="E179" s="98"/>
      <c r="F179" s="100"/>
    </row>
    <row r="180" spans="1:6">
      <c r="A180" s="100"/>
      <c r="B180" s="100"/>
      <c r="C180" s="100"/>
      <c r="D180" s="100"/>
      <c r="E180" s="100"/>
      <c r="F180" s="100"/>
    </row>
    <row r="181" spans="1:6">
      <c r="A181" s="72" t="s">
        <v>75</v>
      </c>
      <c r="B181" s="94"/>
      <c r="C181" s="100"/>
      <c r="D181" s="294"/>
      <c r="E181" s="294"/>
      <c r="F181" s="294"/>
    </row>
    <row r="182" spans="1:6" ht="51">
      <c r="A182" s="21" t="s">
        <v>76</v>
      </c>
      <c r="B182" s="94"/>
      <c r="C182" s="100"/>
      <c r="D182" s="294"/>
      <c r="E182" s="294"/>
      <c r="F182" s="294"/>
    </row>
    <row r="183" spans="1:6">
      <c r="A183" s="98" t="s">
        <v>61</v>
      </c>
      <c r="B183" s="98">
        <v>1</v>
      </c>
      <c r="C183" s="100"/>
      <c r="D183" s="294"/>
      <c r="E183" s="294"/>
      <c r="F183" s="294"/>
    </row>
    <row r="184" spans="1:6">
      <c r="A184" s="98" t="s">
        <v>62</v>
      </c>
      <c r="B184" s="98"/>
      <c r="C184" s="100"/>
      <c r="D184" s="294"/>
      <c r="E184" s="294"/>
      <c r="F184" s="294"/>
    </row>
    <row r="185" spans="1:6">
      <c r="A185" s="100"/>
      <c r="B185" s="100"/>
      <c r="C185" s="100"/>
      <c r="D185" s="238"/>
      <c r="E185" s="238"/>
      <c r="F185" s="238"/>
    </row>
    <row r="186" spans="1:6">
      <c r="A186" s="72" t="s">
        <v>102</v>
      </c>
      <c r="B186" s="21"/>
      <c r="C186" s="100"/>
      <c r="D186" s="238"/>
      <c r="E186" s="238"/>
      <c r="F186" s="238"/>
    </row>
    <row r="187" spans="1:6" ht="12.75" customHeight="1">
      <c r="A187" s="21" t="s">
        <v>77</v>
      </c>
      <c r="B187" s="21"/>
      <c r="C187" s="100"/>
      <c r="D187" s="238"/>
      <c r="E187" s="238"/>
      <c r="F187" s="238"/>
    </row>
    <row r="188" spans="1:6">
      <c r="A188" s="73" t="s">
        <v>493</v>
      </c>
      <c r="B188" s="98"/>
      <c r="C188" s="100"/>
      <c r="D188" s="238"/>
      <c r="E188" s="238"/>
      <c r="F188" s="238"/>
    </row>
    <row r="189" spans="1:6">
      <c r="A189" s="98" t="s">
        <v>79</v>
      </c>
      <c r="B189" s="98">
        <v>2</v>
      </c>
      <c r="C189" s="100"/>
      <c r="D189" s="238"/>
      <c r="E189" s="238"/>
      <c r="F189" s="238"/>
    </row>
    <row r="190" spans="1:6">
      <c r="A190" s="73" t="s">
        <v>494</v>
      </c>
      <c r="B190" s="98"/>
      <c r="C190" s="100"/>
      <c r="D190" s="238"/>
      <c r="E190" s="238"/>
      <c r="F190" s="238"/>
    </row>
    <row r="191" spans="1:6">
      <c r="A191" s="98" t="s">
        <v>152</v>
      </c>
      <c r="B191" s="98"/>
      <c r="C191" s="100"/>
      <c r="D191" s="238"/>
      <c r="E191" s="238"/>
      <c r="F191" s="238"/>
    </row>
    <row r="192" spans="1:6">
      <c r="A192" s="98" t="s">
        <v>78</v>
      </c>
      <c r="B192" s="98"/>
      <c r="C192" s="100"/>
      <c r="D192" s="238"/>
      <c r="E192" s="238"/>
      <c r="F192" s="238"/>
    </row>
    <row r="193" spans="1:6">
      <c r="A193" s="100"/>
      <c r="B193" s="100"/>
      <c r="C193" s="100"/>
      <c r="D193" s="238"/>
      <c r="E193" s="238"/>
      <c r="F193" s="238"/>
    </row>
    <row r="194" spans="1:6" ht="15" thickBot="1">
      <c r="A194" s="102" t="str">
        <f>'SR Area E'!A59:D59</f>
        <v>C.2.7.4 Verifica clausole inique e vessatorie</v>
      </c>
      <c r="B194" s="91"/>
      <c r="C194" s="91"/>
      <c r="D194" s="91"/>
      <c r="E194" s="91"/>
      <c r="F194" s="91"/>
    </row>
    <row r="195" spans="1:6">
      <c r="A195" s="341" t="s">
        <v>426</v>
      </c>
      <c r="B195" s="342"/>
      <c r="C195" s="92"/>
      <c r="D195" s="345" t="s">
        <v>427</v>
      </c>
      <c r="E195" s="342"/>
      <c r="F195" s="92"/>
    </row>
    <row r="196" spans="1:6" ht="13.5" thickBot="1">
      <c r="A196" s="343"/>
      <c r="B196" s="344"/>
      <c r="C196" s="93"/>
      <c r="D196" s="344"/>
      <c r="E196" s="344"/>
      <c r="F196" s="93"/>
    </row>
    <row r="197" spans="1:6">
      <c r="A197" s="71" t="s">
        <v>42</v>
      </c>
      <c r="B197" s="94"/>
      <c r="C197" s="95"/>
      <c r="D197" s="72" t="s">
        <v>50</v>
      </c>
      <c r="E197" s="94"/>
      <c r="F197" s="95"/>
    </row>
    <row r="198" spans="1:6" ht="76.5">
      <c r="A198" s="19" t="s">
        <v>49</v>
      </c>
      <c r="B198" s="94"/>
      <c r="C198" s="95"/>
      <c r="D198" s="96" t="s">
        <v>51</v>
      </c>
      <c r="E198" s="94"/>
      <c r="F198" s="95"/>
    </row>
    <row r="199" spans="1:6">
      <c r="A199" s="97" t="s">
        <v>43</v>
      </c>
      <c r="B199" s="98"/>
      <c r="C199" s="95"/>
      <c r="D199" s="98" t="s">
        <v>52</v>
      </c>
      <c r="E199" s="98">
        <v>1</v>
      </c>
      <c r="F199" s="95"/>
    </row>
    <row r="200" spans="1:6">
      <c r="A200" s="97" t="s">
        <v>44</v>
      </c>
      <c r="B200" s="98">
        <v>2</v>
      </c>
      <c r="C200" s="95"/>
      <c r="D200" s="98" t="s">
        <v>53</v>
      </c>
      <c r="E200" s="98"/>
      <c r="F200" s="95"/>
    </row>
    <row r="201" spans="1:6">
      <c r="A201" s="97" t="s">
        <v>45</v>
      </c>
      <c r="B201" s="98"/>
      <c r="C201" s="95"/>
      <c r="D201" s="98" t="s">
        <v>54</v>
      </c>
      <c r="E201" s="98"/>
      <c r="F201" s="95"/>
    </row>
    <row r="202" spans="1:6" ht="25.5">
      <c r="A202" s="97" t="s">
        <v>47</v>
      </c>
      <c r="B202" s="98"/>
      <c r="C202" s="95"/>
      <c r="D202" s="98" t="s">
        <v>55</v>
      </c>
      <c r="E202" s="98"/>
      <c r="F202" s="95"/>
    </row>
    <row r="203" spans="1:6">
      <c r="A203" s="97" t="s">
        <v>46</v>
      </c>
      <c r="B203" s="98"/>
      <c r="C203" s="95"/>
      <c r="D203" s="98" t="s">
        <v>56</v>
      </c>
      <c r="E203" s="98"/>
      <c r="F203" s="95"/>
    </row>
    <row r="204" spans="1:6">
      <c r="A204" s="99"/>
      <c r="B204" s="100"/>
      <c r="C204" s="100"/>
      <c r="D204" s="100"/>
      <c r="E204" s="100"/>
      <c r="F204" s="100"/>
    </row>
    <row r="205" spans="1:6">
      <c r="A205" s="72" t="s">
        <v>57</v>
      </c>
      <c r="B205" s="94"/>
      <c r="C205" s="100"/>
      <c r="D205" s="72" t="s">
        <v>58</v>
      </c>
      <c r="E205" s="94"/>
      <c r="F205" s="100"/>
    </row>
    <row r="206" spans="1:6" ht="63.75">
      <c r="A206" s="21" t="s">
        <v>59</v>
      </c>
      <c r="B206" s="94"/>
      <c r="C206" s="100"/>
      <c r="D206" s="21" t="s">
        <v>100</v>
      </c>
      <c r="E206" s="94"/>
      <c r="F206" s="100"/>
    </row>
    <row r="207" spans="1:6">
      <c r="A207" s="73" t="s">
        <v>484</v>
      </c>
      <c r="B207" s="98"/>
      <c r="C207" s="100"/>
      <c r="D207" s="98" t="s">
        <v>61</v>
      </c>
      <c r="E207" s="98">
        <v>1</v>
      </c>
      <c r="F207" s="100"/>
    </row>
    <row r="208" spans="1:6">
      <c r="A208" s="73" t="s">
        <v>487</v>
      </c>
      <c r="B208" s="98"/>
      <c r="C208" s="100"/>
      <c r="D208" s="73"/>
      <c r="E208" s="98"/>
      <c r="F208" s="100"/>
    </row>
    <row r="209" spans="1:6">
      <c r="A209" s="73" t="s">
        <v>485</v>
      </c>
      <c r="B209" s="98"/>
      <c r="C209" s="100"/>
      <c r="D209" s="98"/>
      <c r="E209" s="98"/>
      <c r="F209" s="100"/>
    </row>
    <row r="210" spans="1:6">
      <c r="A210" s="73" t="s">
        <v>486</v>
      </c>
      <c r="B210" s="98"/>
      <c r="C210" s="100"/>
      <c r="D210" s="98"/>
      <c r="E210" s="98"/>
      <c r="F210" s="100"/>
    </row>
    <row r="211" spans="1:6">
      <c r="A211" s="98" t="s">
        <v>60</v>
      </c>
      <c r="B211" s="98">
        <v>5</v>
      </c>
      <c r="C211" s="100"/>
      <c r="E211" s="98"/>
      <c r="F211" s="100"/>
    </row>
    <row r="212" spans="1:6">
      <c r="A212" s="100"/>
      <c r="B212" s="100"/>
      <c r="C212" s="100"/>
      <c r="D212" s="100"/>
      <c r="E212" s="100"/>
      <c r="F212" s="100"/>
    </row>
    <row r="213" spans="1:6">
      <c r="A213" s="72" t="s">
        <v>63</v>
      </c>
      <c r="B213" s="94"/>
      <c r="C213" s="100"/>
      <c r="D213" s="72" t="s">
        <v>64</v>
      </c>
      <c r="E213" s="94"/>
      <c r="F213" s="100"/>
    </row>
    <row r="214" spans="1:6" ht="38.25">
      <c r="A214" s="21" t="s">
        <v>65</v>
      </c>
      <c r="B214" s="94"/>
      <c r="C214" s="100"/>
      <c r="D214" s="21" t="s">
        <v>514</v>
      </c>
      <c r="E214" s="94"/>
      <c r="F214" s="100"/>
    </row>
    <row r="215" spans="1:6">
      <c r="A215" s="98" t="s">
        <v>66</v>
      </c>
      <c r="B215" s="98">
        <v>1</v>
      </c>
      <c r="C215" s="100"/>
      <c r="D215" s="98" t="s">
        <v>61</v>
      </c>
      <c r="E215" s="98"/>
      <c r="F215" s="100"/>
    </row>
    <row r="216" spans="1:6">
      <c r="A216" s="239" t="s">
        <v>488</v>
      </c>
      <c r="B216" s="98"/>
      <c r="C216" s="100"/>
      <c r="D216" s="267" t="s">
        <v>515</v>
      </c>
      <c r="E216" s="98"/>
      <c r="F216" s="100"/>
    </row>
    <row r="217" spans="1:6">
      <c r="A217" s="98" t="s">
        <v>150</v>
      </c>
      <c r="B217" s="98"/>
      <c r="C217" s="100"/>
      <c r="D217" s="267" t="s">
        <v>518</v>
      </c>
      <c r="E217" s="98"/>
      <c r="F217" s="100"/>
    </row>
    <row r="218" spans="1:6">
      <c r="A218" s="239" t="s">
        <v>489</v>
      </c>
      <c r="B218" s="98"/>
      <c r="C218" s="100"/>
      <c r="D218" s="267" t="s">
        <v>517</v>
      </c>
      <c r="E218" s="98"/>
      <c r="F218" s="100"/>
    </row>
    <row r="219" spans="1:6">
      <c r="A219" s="98" t="s">
        <v>151</v>
      </c>
      <c r="B219" s="98"/>
      <c r="C219" s="100"/>
      <c r="D219" s="267" t="s">
        <v>516</v>
      </c>
      <c r="E219" s="101">
        <v>5</v>
      </c>
      <c r="F219" s="100"/>
    </row>
    <row r="220" spans="1:6">
      <c r="A220" s="100"/>
      <c r="B220" s="100"/>
      <c r="C220" s="100"/>
      <c r="D220" s="100"/>
      <c r="E220" s="100"/>
      <c r="F220" s="100"/>
    </row>
    <row r="221" spans="1:6">
      <c r="A221" s="72" t="s">
        <v>67</v>
      </c>
      <c r="B221" s="94"/>
      <c r="C221" s="100"/>
      <c r="D221" s="72" t="s">
        <v>68</v>
      </c>
      <c r="E221" s="94"/>
      <c r="F221" s="100"/>
    </row>
    <row r="222" spans="1:6" ht="38.25">
      <c r="A222" s="21" t="s">
        <v>69</v>
      </c>
      <c r="B222" s="94"/>
      <c r="C222" s="100"/>
      <c r="D222" s="21" t="s">
        <v>72</v>
      </c>
      <c r="E222" s="94"/>
      <c r="F222" s="100"/>
    </row>
    <row r="223" spans="1:6">
      <c r="A223" s="98" t="s">
        <v>70</v>
      </c>
      <c r="B223" s="98"/>
      <c r="C223" s="100"/>
      <c r="D223" s="98" t="s">
        <v>73</v>
      </c>
      <c r="E223" s="98"/>
      <c r="F223" s="100"/>
    </row>
    <row r="224" spans="1:6" ht="12.75" customHeight="1">
      <c r="A224" s="240" t="s">
        <v>490</v>
      </c>
      <c r="B224" s="98"/>
      <c r="C224" s="100"/>
      <c r="D224" s="98" t="s">
        <v>74</v>
      </c>
      <c r="E224" s="98">
        <v>2</v>
      </c>
      <c r="F224" s="100"/>
    </row>
    <row r="225" spans="1:6" ht="25.5">
      <c r="A225" s="240" t="s">
        <v>491</v>
      </c>
      <c r="B225" s="98">
        <v>3</v>
      </c>
      <c r="C225" s="100"/>
      <c r="D225" s="240" t="s">
        <v>511</v>
      </c>
      <c r="E225" s="98"/>
      <c r="F225" s="100"/>
    </row>
    <row r="226" spans="1:6" ht="25.5">
      <c r="A226" s="241" t="s">
        <v>492</v>
      </c>
      <c r="B226" s="98"/>
      <c r="C226" s="100"/>
      <c r="D226" s="267" t="s">
        <v>512</v>
      </c>
      <c r="E226" s="98"/>
      <c r="F226" s="100"/>
    </row>
    <row r="227" spans="1:6" ht="25.5">
      <c r="A227" s="104" t="s">
        <v>71</v>
      </c>
      <c r="B227" s="98"/>
      <c r="C227" s="100"/>
      <c r="D227" s="267" t="s">
        <v>513</v>
      </c>
      <c r="E227" s="98"/>
      <c r="F227" s="100"/>
    </row>
    <row r="228" spans="1:6">
      <c r="A228" s="100"/>
      <c r="B228" s="100"/>
      <c r="C228" s="100"/>
      <c r="D228" s="100"/>
      <c r="E228" s="100"/>
      <c r="F228" s="100"/>
    </row>
    <row r="229" spans="1:6">
      <c r="A229" s="72" t="s">
        <v>75</v>
      </c>
      <c r="B229" s="94"/>
      <c r="C229" s="100"/>
      <c r="D229" s="294"/>
      <c r="E229" s="294"/>
      <c r="F229" s="294"/>
    </row>
    <row r="230" spans="1:6" ht="51">
      <c r="A230" s="21" t="s">
        <v>76</v>
      </c>
      <c r="B230" s="94"/>
      <c r="C230" s="100"/>
      <c r="D230" s="294"/>
      <c r="E230" s="294"/>
      <c r="F230" s="294"/>
    </row>
    <row r="231" spans="1:6">
      <c r="A231" s="98" t="s">
        <v>61</v>
      </c>
      <c r="B231" s="98">
        <v>1</v>
      </c>
      <c r="C231" s="100"/>
      <c r="D231" s="294"/>
      <c r="E231" s="294"/>
      <c r="F231" s="294"/>
    </row>
    <row r="232" spans="1:6">
      <c r="A232" s="98" t="s">
        <v>62</v>
      </c>
      <c r="B232" s="98"/>
      <c r="C232" s="100"/>
      <c r="D232" s="294"/>
      <c r="E232" s="294"/>
      <c r="F232" s="294"/>
    </row>
    <row r="233" spans="1:6">
      <c r="A233" s="100"/>
      <c r="B233" s="100"/>
      <c r="C233" s="100"/>
      <c r="D233" s="238"/>
      <c r="E233" s="238"/>
      <c r="F233" s="238"/>
    </row>
    <row r="234" spans="1:6">
      <c r="A234" s="72" t="s">
        <v>102</v>
      </c>
      <c r="B234" s="21"/>
      <c r="C234" s="100"/>
      <c r="D234" s="238"/>
      <c r="E234" s="238"/>
      <c r="F234" s="238"/>
    </row>
    <row r="235" spans="1:6" ht="25.5">
      <c r="A235" s="21" t="s">
        <v>77</v>
      </c>
      <c r="B235" s="21"/>
      <c r="C235" s="100"/>
      <c r="D235" s="238"/>
      <c r="E235" s="238"/>
      <c r="F235" s="238"/>
    </row>
    <row r="236" spans="1:6">
      <c r="A236" s="73" t="s">
        <v>493</v>
      </c>
      <c r="B236" s="98"/>
      <c r="C236" s="100"/>
      <c r="D236" s="238"/>
      <c r="E236" s="238"/>
      <c r="F236" s="238"/>
    </row>
    <row r="237" spans="1:6">
      <c r="A237" s="98" t="s">
        <v>79</v>
      </c>
      <c r="B237" s="98">
        <v>2</v>
      </c>
      <c r="C237" s="100"/>
      <c r="D237" s="238"/>
      <c r="E237" s="238"/>
      <c r="F237" s="238"/>
    </row>
    <row r="238" spans="1:6">
      <c r="A238" s="73" t="s">
        <v>494</v>
      </c>
      <c r="B238" s="98"/>
      <c r="C238" s="100"/>
      <c r="D238" s="238"/>
      <c r="E238" s="238"/>
      <c r="F238" s="238"/>
    </row>
    <row r="239" spans="1:6">
      <c r="A239" s="98" t="s">
        <v>152</v>
      </c>
      <c r="B239" s="98"/>
      <c r="C239" s="100"/>
      <c r="D239" s="238"/>
      <c r="E239" s="238"/>
      <c r="F239" s="238"/>
    </row>
    <row r="240" spans="1:6">
      <c r="A240" s="98" t="s">
        <v>78</v>
      </c>
      <c r="B240" s="98"/>
      <c r="C240" s="100"/>
      <c r="D240" s="238"/>
      <c r="E240" s="238"/>
      <c r="F240" s="238"/>
    </row>
    <row r="241" spans="1:6">
      <c r="A241" s="100"/>
      <c r="B241" s="100"/>
      <c r="C241" s="100"/>
      <c r="D241" s="238"/>
      <c r="E241" s="238"/>
      <c r="F241" s="238"/>
    </row>
    <row r="242" spans="1:6" ht="15" thickBot="1">
      <c r="A242" s="102" t="str">
        <f>'SR Area E'!A73:D73</f>
        <v>C.2.7.5 Manifestazioni a premio</v>
      </c>
      <c r="B242" s="91"/>
      <c r="C242" s="91"/>
      <c r="D242" s="91"/>
      <c r="E242" s="91"/>
      <c r="F242" s="91"/>
    </row>
    <row r="243" spans="1:6">
      <c r="A243" s="341" t="s">
        <v>426</v>
      </c>
      <c r="B243" s="342"/>
      <c r="C243" s="92"/>
      <c r="D243" s="345" t="s">
        <v>427</v>
      </c>
      <c r="E243" s="342"/>
      <c r="F243" s="92"/>
    </row>
    <row r="244" spans="1:6" ht="13.5" thickBot="1">
      <c r="A244" s="343"/>
      <c r="B244" s="344"/>
      <c r="C244" s="93"/>
      <c r="D244" s="344"/>
      <c r="E244" s="344"/>
      <c r="F244" s="93"/>
    </row>
    <row r="245" spans="1:6">
      <c r="A245" s="71" t="s">
        <v>42</v>
      </c>
      <c r="B245" s="94"/>
      <c r="C245" s="95"/>
      <c r="D245" s="72" t="s">
        <v>50</v>
      </c>
      <c r="E245" s="94"/>
      <c r="F245" s="95"/>
    </row>
    <row r="246" spans="1:6" ht="76.5">
      <c r="A246" s="19" t="s">
        <v>49</v>
      </c>
      <c r="B246" s="94"/>
      <c r="C246" s="95"/>
      <c r="D246" s="96" t="s">
        <v>51</v>
      </c>
      <c r="E246" s="94"/>
      <c r="F246" s="95"/>
    </row>
    <row r="247" spans="1:6">
      <c r="A247" s="97" t="s">
        <v>43</v>
      </c>
      <c r="B247" s="98">
        <v>1</v>
      </c>
      <c r="C247" s="95"/>
      <c r="D247" s="98" t="s">
        <v>52</v>
      </c>
      <c r="E247" s="98">
        <v>1</v>
      </c>
      <c r="F247" s="95"/>
    </row>
    <row r="248" spans="1:6">
      <c r="A248" s="97" t="s">
        <v>44</v>
      </c>
      <c r="B248" s="98"/>
      <c r="C248" s="95"/>
      <c r="D248" s="98" t="s">
        <v>53</v>
      </c>
      <c r="E248" s="98"/>
      <c r="F248" s="95"/>
    </row>
    <row r="249" spans="1:6">
      <c r="A249" s="97" t="s">
        <v>45</v>
      </c>
      <c r="B249" s="98"/>
      <c r="C249" s="95"/>
      <c r="D249" s="98" t="s">
        <v>54</v>
      </c>
      <c r="E249" s="98"/>
      <c r="F249" s="95"/>
    </row>
    <row r="250" spans="1:6" ht="25.5">
      <c r="A250" s="97" t="s">
        <v>47</v>
      </c>
      <c r="B250" s="98"/>
      <c r="C250" s="95"/>
      <c r="D250" s="98" t="s">
        <v>55</v>
      </c>
      <c r="E250" s="98"/>
      <c r="F250" s="95"/>
    </row>
    <row r="251" spans="1:6">
      <c r="A251" s="97" t="s">
        <v>46</v>
      </c>
      <c r="B251" s="98"/>
      <c r="C251" s="95"/>
      <c r="D251" s="98" t="s">
        <v>56</v>
      </c>
      <c r="E251" s="98"/>
      <c r="F251" s="95"/>
    </row>
    <row r="252" spans="1:6">
      <c r="A252" s="99"/>
      <c r="B252" s="100"/>
      <c r="C252" s="100"/>
      <c r="D252" s="100"/>
      <c r="E252" s="100"/>
      <c r="F252" s="100"/>
    </row>
    <row r="253" spans="1:6">
      <c r="A253" s="72" t="s">
        <v>57</v>
      </c>
      <c r="B253" s="94"/>
      <c r="C253" s="100"/>
      <c r="D253" s="72" t="s">
        <v>58</v>
      </c>
      <c r="E253" s="94"/>
      <c r="F253" s="100"/>
    </row>
    <row r="254" spans="1:6" ht="63.75">
      <c r="A254" s="21" t="s">
        <v>59</v>
      </c>
      <c r="B254" s="94"/>
      <c r="C254" s="100"/>
      <c r="D254" s="21" t="s">
        <v>100</v>
      </c>
      <c r="E254" s="94"/>
      <c r="F254" s="100"/>
    </row>
    <row r="255" spans="1:6">
      <c r="A255" s="73" t="s">
        <v>484</v>
      </c>
      <c r="B255" s="98"/>
      <c r="C255" s="100"/>
      <c r="D255" s="98" t="s">
        <v>61</v>
      </c>
      <c r="E255" s="98">
        <v>1</v>
      </c>
      <c r="F255" s="100"/>
    </row>
    <row r="256" spans="1:6">
      <c r="A256" s="73" t="s">
        <v>487</v>
      </c>
      <c r="B256" s="98"/>
      <c r="C256" s="100"/>
      <c r="D256" s="73" t="s">
        <v>495</v>
      </c>
      <c r="E256" s="98"/>
      <c r="F256" s="100"/>
    </row>
    <row r="257" spans="1:6">
      <c r="A257" s="73" t="s">
        <v>485</v>
      </c>
      <c r="B257" s="98"/>
      <c r="C257" s="100"/>
      <c r="D257" s="98"/>
      <c r="E257" s="98"/>
      <c r="F257" s="100"/>
    </row>
    <row r="258" spans="1:6">
      <c r="A258" s="73" t="s">
        <v>486</v>
      </c>
      <c r="B258" s="98"/>
      <c r="C258" s="100"/>
      <c r="D258" s="98"/>
      <c r="E258" s="98"/>
      <c r="F258" s="100"/>
    </row>
    <row r="259" spans="1:6">
      <c r="A259" s="98" t="s">
        <v>60</v>
      </c>
      <c r="B259" s="98">
        <v>5</v>
      </c>
      <c r="C259" s="100"/>
      <c r="E259" s="98"/>
      <c r="F259" s="100"/>
    </row>
    <row r="260" spans="1:6">
      <c r="A260" s="100"/>
      <c r="B260" s="100"/>
      <c r="C260" s="100"/>
      <c r="D260" s="100"/>
      <c r="E260" s="100"/>
      <c r="F260" s="100"/>
    </row>
    <row r="261" spans="1:6" ht="12.75" customHeight="1">
      <c r="A261" s="72" t="s">
        <v>63</v>
      </c>
      <c r="B261" s="94"/>
      <c r="C261" s="100"/>
      <c r="D261" s="72" t="s">
        <v>64</v>
      </c>
      <c r="E261" s="94"/>
      <c r="F261" s="100"/>
    </row>
    <row r="262" spans="1:6" ht="38.25">
      <c r="A262" s="21" t="s">
        <v>65</v>
      </c>
      <c r="B262" s="94"/>
      <c r="C262" s="100"/>
      <c r="D262" s="21" t="s">
        <v>514</v>
      </c>
      <c r="E262" s="94"/>
      <c r="F262" s="100"/>
    </row>
    <row r="263" spans="1:6">
      <c r="A263" s="98" t="s">
        <v>66</v>
      </c>
      <c r="B263" s="98">
        <v>1</v>
      </c>
      <c r="C263" s="100"/>
      <c r="D263" s="98" t="s">
        <v>61</v>
      </c>
      <c r="E263" s="98"/>
      <c r="F263" s="100"/>
    </row>
    <row r="264" spans="1:6">
      <c r="A264" s="239" t="s">
        <v>488</v>
      </c>
      <c r="B264" s="98"/>
      <c r="C264" s="100"/>
      <c r="D264" s="267" t="s">
        <v>515</v>
      </c>
      <c r="E264" s="98"/>
      <c r="F264" s="100"/>
    </row>
    <row r="265" spans="1:6">
      <c r="A265" s="98" t="s">
        <v>150</v>
      </c>
      <c r="B265" s="98"/>
      <c r="C265" s="100"/>
      <c r="D265" s="267" t="s">
        <v>518</v>
      </c>
      <c r="E265" s="98"/>
      <c r="F265" s="100"/>
    </row>
    <row r="266" spans="1:6">
      <c r="A266" s="239" t="s">
        <v>489</v>
      </c>
      <c r="B266" s="98"/>
      <c r="C266" s="100"/>
      <c r="D266" s="267" t="s">
        <v>517</v>
      </c>
      <c r="E266" s="98"/>
      <c r="F266" s="100"/>
    </row>
    <row r="267" spans="1:6">
      <c r="A267" s="98" t="s">
        <v>151</v>
      </c>
      <c r="B267" s="98"/>
      <c r="C267" s="100"/>
      <c r="D267" s="267" t="s">
        <v>516</v>
      </c>
      <c r="E267" s="101">
        <v>5</v>
      </c>
      <c r="F267" s="100"/>
    </row>
    <row r="268" spans="1:6">
      <c r="A268" s="100"/>
      <c r="B268" s="100"/>
      <c r="C268" s="100"/>
      <c r="D268" s="100"/>
      <c r="E268" s="100"/>
      <c r="F268" s="100"/>
    </row>
    <row r="269" spans="1:6">
      <c r="A269" s="72" t="s">
        <v>67</v>
      </c>
      <c r="B269" s="94"/>
      <c r="C269" s="100"/>
      <c r="D269" s="72" t="s">
        <v>68</v>
      </c>
      <c r="E269" s="94"/>
      <c r="F269" s="100"/>
    </row>
    <row r="270" spans="1:6" ht="38.25">
      <c r="A270" s="21" t="s">
        <v>69</v>
      </c>
      <c r="B270" s="94"/>
      <c r="C270" s="100"/>
      <c r="D270" s="21" t="s">
        <v>72</v>
      </c>
      <c r="E270" s="94"/>
      <c r="F270" s="100"/>
    </row>
    <row r="271" spans="1:6">
      <c r="A271" s="98" t="s">
        <v>70</v>
      </c>
      <c r="B271" s="98"/>
      <c r="C271" s="100"/>
      <c r="D271" s="98" t="s">
        <v>73</v>
      </c>
      <c r="E271" s="98">
        <v>1</v>
      </c>
      <c r="F271" s="100"/>
    </row>
    <row r="272" spans="1:6" ht="25.5">
      <c r="A272" s="240" t="s">
        <v>490</v>
      </c>
      <c r="B272" s="98"/>
      <c r="C272" s="100"/>
      <c r="D272" s="98" t="s">
        <v>74</v>
      </c>
      <c r="E272" s="98"/>
      <c r="F272" s="100"/>
    </row>
    <row r="273" spans="1:6" ht="25.5">
      <c r="A273" s="240" t="s">
        <v>491</v>
      </c>
      <c r="B273" s="98">
        <v>3</v>
      </c>
      <c r="C273" s="100"/>
      <c r="D273" s="240" t="s">
        <v>511</v>
      </c>
      <c r="E273" s="98"/>
      <c r="F273" s="100"/>
    </row>
    <row r="274" spans="1:6" ht="25.5">
      <c r="A274" s="241" t="s">
        <v>492</v>
      </c>
      <c r="B274" s="98"/>
      <c r="C274" s="100"/>
      <c r="D274" s="267" t="s">
        <v>512</v>
      </c>
      <c r="E274" s="98"/>
      <c r="F274" s="100"/>
    </row>
    <row r="275" spans="1:6" ht="25.5">
      <c r="A275" s="104" t="s">
        <v>71</v>
      </c>
      <c r="B275" s="98"/>
      <c r="C275" s="100"/>
      <c r="D275" s="267" t="s">
        <v>513</v>
      </c>
      <c r="E275" s="98"/>
      <c r="F275" s="100"/>
    </row>
    <row r="276" spans="1:6">
      <c r="A276" s="100"/>
      <c r="B276" s="100"/>
      <c r="C276" s="100"/>
      <c r="D276" s="100"/>
      <c r="E276" s="100"/>
      <c r="F276" s="100"/>
    </row>
    <row r="277" spans="1:6">
      <c r="A277" s="72" t="s">
        <v>75</v>
      </c>
      <c r="B277" s="94"/>
      <c r="C277" s="100"/>
      <c r="D277" s="294"/>
      <c r="E277" s="294"/>
      <c r="F277" s="294"/>
    </row>
    <row r="278" spans="1:6" ht="51">
      <c r="A278" s="21" t="s">
        <v>76</v>
      </c>
      <c r="B278" s="94"/>
      <c r="C278" s="100"/>
      <c r="D278" s="294"/>
      <c r="E278" s="294"/>
      <c r="F278" s="294"/>
    </row>
    <row r="279" spans="1:6">
      <c r="A279" s="98" t="s">
        <v>61</v>
      </c>
      <c r="B279" s="98">
        <v>1</v>
      </c>
      <c r="C279" s="100"/>
      <c r="D279" s="294"/>
      <c r="E279" s="294"/>
      <c r="F279" s="294"/>
    </row>
    <row r="280" spans="1:6">
      <c r="A280" s="98" t="s">
        <v>62</v>
      </c>
      <c r="B280" s="98"/>
      <c r="C280" s="100"/>
      <c r="D280" s="294"/>
      <c r="E280" s="294"/>
      <c r="F280" s="294"/>
    </row>
    <row r="281" spans="1:6">
      <c r="A281" s="100"/>
      <c r="B281" s="100"/>
      <c r="C281" s="100"/>
      <c r="D281" s="238"/>
      <c r="E281" s="238"/>
      <c r="F281" s="238"/>
    </row>
    <row r="282" spans="1:6">
      <c r="A282" s="72" t="s">
        <v>102</v>
      </c>
      <c r="B282" s="21"/>
      <c r="C282" s="100"/>
      <c r="D282" s="238"/>
      <c r="E282" s="238"/>
      <c r="F282" s="238"/>
    </row>
    <row r="283" spans="1:6" ht="25.5">
      <c r="A283" s="21" t="s">
        <v>77</v>
      </c>
      <c r="B283" s="21"/>
      <c r="C283" s="100"/>
      <c r="D283" s="238"/>
      <c r="E283" s="238"/>
      <c r="F283" s="238"/>
    </row>
    <row r="284" spans="1:6">
      <c r="A284" s="73" t="s">
        <v>493</v>
      </c>
      <c r="B284" s="98"/>
      <c r="C284" s="100"/>
      <c r="D284" s="238"/>
      <c r="E284" s="238"/>
      <c r="F284" s="238"/>
    </row>
    <row r="285" spans="1:6">
      <c r="A285" s="98" t="s">
        <v>79</v>
      </c>
      <c r="B285" s="98">
        <v>2</v>
      </c>
      <c r="C285" s="100"/>
      <c r="D285" s="238"/>
      <c r="E285" s="238"/>
      <c r="F285" s="238"/>
    </row>
    <row r="286" spans="1:6">
      <c r="A286" s="73" t="s">
        <v>494</v>
      </c>
      <c r="B286" s="98"/>
      <c r="C286" s="100"/>
      <c r="D286" s="238"/>
      <c r="E286" s="238"/>
      <c r="F286" s="238"/>
    </row>
    <row r="287" spans="1:6">
      <c r="A287" s="98" t="s">
        <v>152</v>
      </c>
      <c r="B287" s="98"/>
      <c r="C287" s="100"/>
      <c r="D287" s="238"/>
      <c r="E287" s="238"/>
      <c r="F287" s="238"/>
    </row>
    <row r="288" spans="1:6">
      <c r="A288" s="98" t="s">
        <v>78</v>
      </c>
      <c r="B288" s="98"/>
      <c r="C288" s="100"/>
      <c r="D288" s="238"/>
      <c r="E288" s="238"/>
      <c r="F288" s="238"/>
    </row>
    <row r="289" spans="1:6">
      <c r="A289" s="100"/>
      <c r="B289" s="100"/>
      <c r="C289" s="100"/>
      <c r="D289" s="238"/>
      <c r="E289" s="238"/>
      <c r="F289" s="238"/>
    </row>
    <row r="290" spans="1:6" ht="15" thickBot="1">
      <c r="A290" s="102" t="str">
        <f>'SR Area E'!A87:D87</f>
        <v>C.2.8.1 Sanzioni amministrative ex L. 689/81</v>
      </c>
      <c r="B290" s="91"/>
      <c r="C290" s="91"/>
      <c r="D290" s="91"/>
      <c r="E290" s="91"/>
      <c r="F290" s="91"/>
    </row>
    <row r="291" spans="1:6">
      <c r="A291" s="341" t="s">
        <v>426</v>
      </c>
      <c r="B291" s="342"/>
      <c r="C291" s="92"/>
      <c r="D291" s="345" t="s">
        <v>427</v>
      </c>
      <c r="E291" s="342"/>
      <c r="F291" s="92"/>
    </row>
    <row r="292" spans="1:6" ht="13.5" thickBot="1">
      <c r="A292" s="343"/>
      <c r="B292" s="344"/>
      <c r="C292" s="93"/>
      <c r="D292" s="344"/>
      <c r="E292" s="344"/>
      <c r="F292" s="93"/>
    </row>
    <row r="293" spans="1:6">
      <c r="A293" s="71" t="s">
        <v>42</v>
      </c>
      <c r="B293" s="94"/>
      <c r="C293" s="95"/>
      <c r="D293" s="72" t="s">
        <v>50</v>
      </c>
      <c r="E293" s="94"/>
      <c r="F293" s="95"/>
    </row>
    <row r="294" spans="1:6" ht="76.5">
      <c r="A294" s="19" t="s">
        <v>49</v>
      </c>
      <c r="B294" s="94"/>
      <c r="C294" s="95"/>
      <c r="D294" s="96" t="s">
        <v>51</v>
      </c>
      <c r="E294" s="94"/>
      <c r="F294" s="95"/>
    </row>
    <row r="295" spans="1:6">
      <c r="A295" s="97" t="s">
        <v>43</v>
      </c>
      <c r="B295" s="98">
        <v>1</v>
      </c>
      <c r="C295" s="95"/>
      <c r="D295" s="98" t="s">
        <v>52</v>
      </c>
      <c r="E295" s="98">
        <v>1</v>
      </c>
      <c r="F295" s="95"/>
    </row>
    <row r="296" spans="1:6">
      <c r="A296" s="97" t="s">
        <v>44</v>
      </c>
      <c r="B296" s="98"/>
      <c r="C296" s="95"/>
      <c r="D296" s="98" t="s">
        <v>53</v>
      </c>
      <c r="E296" s="98"/>
      <c r="F296" s="95"/>
    </row>
    <row r="297" spans="1:6">
      <c r="A297" s="97" t="s">
        <v>45</v>
      </c>
      <c r="B297" s="98"/>
      <c r="C297" s="95"/>
      <c r="D297" s="98" t="s">
        <v>54</v>
      </c>
      <c r="E297" s="98"/>
      <c r="F297" s="95"/>
    </row>
    <row r="298" spans="1:6" ht="25.5">
      <c r="A298" s="97" t="s">
        <v>47</v>
      </c>
      <c r="B298" s="98"/>
      <c r="C298" s="95"/>
      <c r="D298" s="98" t="s">
        <v>55</v>
      </c>
      <c r="E298" s="98"/>
      <c r="F298" s="95"/>
    </row>
    <row r="299" spans="1:6">
      <c r="A299" s="97" t="s">
        <v>46</v>
      </c>
      <c r="B299" s="98"/>
      <c r="C299" s="95"/>
      <c r="D299" s="98" t="s">
        <v>56</v>
      </c>
      <c r="E299" s="98"/>
      <c r="F299" s="95"/>
    </row>
    <row r="300" spans="1:6">
      <c r="A300" s="99"/>
      <c r="B300" s="100"/>
      <c r="C300" s="100"/>
      <c r="D300" s="100"/>
      <c r="E300" s="100"/>
      <c r="F300" s="100"/>
    </row>
    <row r="301" spans="1:6">
      <c r="A301" s="72" t="s">
        <v>57</v>
      </c>
      <c r="B301" s="94"/>
      <c r="C301" s="100"/>
      <c r="D301" s="72" t="s">
        <v>58</v>
      </c>
      <c r="E301" s="94"/>
      <c r="F301" s="100"/>
    </row>
    <row r="302" spans="1:6" ht="63.75">
      <c r="A302" s="21" t="s">
        <v>59</v>
      </c>
      <c r="B302" s="94"/>
      <c r="C302" s="100"/>
      <c r="D302" s="21" t="s">
        <v>100</v>
      </c>
      <c r="E302" s="94"/>
      <c r="F302" s="100"/>
    </row>
    <row r="303" spans="1:6">
      <c r="A303" s="73" t="s">
        <v>484</v>
      </c>
      <c r="B303" s="98"/>
      <c r="C303" s="100"/>
      <c r="D303" s="98" t="s">
        <v>61</v>
      </c>
      <c r="E303" s="98">
        <v>1</v>
      </c>
      <c r="F303" s="100"/>
    </row>
    <row r="304" spans="1:6">
      <c r="A304" s="73" t="s">
        <v>487</v>
      </c>
      <c r="B304" s="98"/>
      <c r="C304" s="100"/>
      <c r="D304" s="73" t="s">
        <v>495</v>
      </c>
      <c r="E304" s="98"/>
      <c r="F304" s="100"/>
    </row>
    <row r="305" spans="1:6">
      <c r="A305" s="73" t="s">
        <v>485</v>
      </c>
      <c r="B305" s="98"/>
      <c r="C305" s="100"/>
      <c r="D305" s="98"/>
      <c r="E305" s="98"/>
      <c r="F305" s="100"/>
    </row>
    <row r="306" spans="1:6">
      <c r="A306" s="73" t="s">
        <v>486</v>
      </c>
      <c r="B306" s="98"/>
      <c r="C306" s="100"/>
      <c r="D306" s="98"/>
      <c r="E306" s="98"/>
      <c r="F306" s="100"/>
    </row>
    <row r="307" spans="1:6">
      <c r="A307" s="98" t="s">
        <v>60</v>
      </c>
      <c r="B307" s="98">
        <v>5</v>
      </c>
      <c r="C307" s="100"/>
      <c r="E307" s="98"/>
      <c r="F307" s="100"/>
    </row>
    <row r="308" spans="1:6">
      <c r="A308" s="100"/>
      <c r="B308" s="100"/>
      <c r="C308" s="100"/>
      <c r="D308" s="100"/>
      <c r="E308" s="100"/>
      <c r="F308" s="100"/>
    </row>
    <row r="309" spans="1:6">
      <c r="A309" s="72" t="s">
        <v>63</v>
      </c>
      <c r="B309" s="94"/>
      <c r="C309" s="100"/>
      <c r="D309" s="72" t="s">
        <v>64</v>
      </c>
      <c r="E309" s="94"/>
      <c r="F309" s="100"/>
    </row>
    <row r="310" spans="1:6" ht="38.25">
      <c r="A310" s="21" t="s">
        <v>65</v>
      </c>
      <c r="B310" s="94"/>
      <c r="C310" s="100"/>
      <c r="D310" s="21" t="s">
        <v>514</v>
      </c>
      <c r="E310" s="94"/>
      <c r="F310" s="100"/>
    </row>
    <row r="311" spans="1:6">
      <c r="A311" s="98" t="s">
        <v>66</v>
      </c>
      <c r="B311" s="98">
        <v>1</v>
      </c>
      <c r="C311" s="100"/>
      <c r="D311" s="98" t="s">
        <v>61</v>
      </c>
      <c r="E311" s="98">
        <v>1</v>
      </c>
      <c r="F311" s="100"/>
    </row>
    <row r="312" spans="1:6">
      <c r="A312" s="239" t="s">
        <v>488</v>
      </c>
      <c r="B312" s="98"/>
      <c r="C312" s="100"/>
      <c r="D312" s="267" t="s">
        <v>515</v>
      </c>
      <c r="E312" s="98"/>
      <c r="F312" s="100"/>
    </row>
    <row r="313" spans="1:6">
      <c r="A313" s="98" t="s">
        <v>150</v>
      </c>
      <c r="B313" s="98"/>
      <c r="C313" s="100"/>
      <c r="D313" s="267" t="s">
        <v>518</v>
      </c>
      <c r="E313" s="98"/>
      <c r="F313" s="100"/>
    </row>
    <row r="314" spans="1:6">
      <c r="A314" s="239" t="s">
        <v>489</v>
      </c>
      <c r="B314" s="98"/>
      <c r="C314" s="100"/>
      <c r="D314" s="267" t="s">
        <v>517</v>
      </c>
      <c r="E314" s="98"/>
      <c r="F314" s="100"/>
    </row>
    <row r="315" spans="1:6">
      <c r="A315" s="98" t="s">
        <v>151</v>
      </c>
      <c r="B315" s="98"/>
      <c r="C315" s="100"/>
      <c r="D315" s="267" t="s">
        <v>516</v>
      </c>
      <c r="E315" s="101"/>
      <c r="F315" s="100"/>
    </row>
    <row r="316" spans="1:6">
      <c r="A316" s="100"/>
      <c r="B316" s="100"/>
      <c r="C316" s="100"/>
      <c r="D316" s="100"/>
      <c r="E316" s="100"/>
      <c r="F316" s="100"/>
    </row>
    <row r="317" spans="1:6">
      <c r="A317" s="72" t="s">
        <v>67</v>
      </c>
      <c r="B317" s="94"/>
      <c r="C317" s="100"/>
      <c r="D317" s="72" t="s">
        <v>68</v>
      </c>
      <c r="E317" s="94"/>
      <c r="F317" s="100"/>
    </row>
    <row r="318" spans="1:6" ht="38.25">
      <c r="A318" s="21" t="s">
        <v>69</v>
      </c>
      <c r="B318" s="94"/>
      <c r="C318" s="100"/>
      <c r="D318" s="21" t="s">
        <v>72</v>
      </c>
      <c r="E318" s="94"/>
      <c r="F318" s="100"/>
    </row>
    <row r="319" spans="1:6">
      <c r="A319" s="98" t="s">
        <v>70</v>
      </c>
      <c r="B319" s="98"/>
      <c r="C319" s="100"/>
      <c r="D319" s="98" t="s">
        <v>73</v>
      </c>
      <c r="E319" s="98"/>
      <c r="F319" s="100"/>
    </row>
    <row r="320" spans="1:6" ht="25.5">
      <c r="A320" s="240" t="s">
        <v>490</v>
      </c>
      <c r="B320" s="98"/>
      <c r="C320" s="100"/>
      <c r="D320" s="98" t="s">
        <v>74</v>
      </c>
      <c r="E320" s="98">
        <v>2</v>
      </c>
      <c r="F320" s="100"/>
    </row>
    <row r="321" spans="1:6" ht="25.5">
      <c r="A321" s="240" t="s">
        <v>491</v>
      </c>
      <c r="B321" s="98">
        <v>3</v>
      </c>
      <c r="C321" s="100"/>
      <c r="D321" s="240" t="s">
        <v>511</v>
      </c>
      <c r="E321" s="98"/>
      <c r="F321" s="100"/>
    </row>
    <row r="322" spans="1:6" ht="25.5">
      <c r="A322" s="241" t="s">
        <v>492</v>
      </c>
      <c r="B322" s="98"/>
      <c r="C322" s="100"/>
      <c r="D322" s="267" t="s">
        <v>512</v>
      </c>
      <c r="E322" s="98"/>
      <c r="F322" s="100"/>
    </row>
    <row r="323" spans="1:6" ht="25.5">
      <c r="A323" s="104" t="s">
        <v>71</v>
      </c>
      <c r="B323" s="98"/>
      <c r="C323" s="100"/>
      <c r="D323" s="267" t="s">
        <v>513</v>
      </c>
      <c r="E323" s="98"/>
      <c r="F323" s="100"/>
    </row>
    <row r="324" spans="1:6">
      <c r="A324" s="100"/>
      <c r="B324" s="100"/>
      <c r="C324" s="100"/>
      <c r="D324" s="100"/>
      <c r="E324" s="100"/>
      <c r="F324" s="100"/>
    </row>
    <row r="325" spans="1:6">
      <c r="A325" s="72" t="s">
        <v>75</v>
      </c>
      <c r="B325" s="94"/>
      <c r="C325" s="100"/>
      <c r="D325" s="294"/>
      <c r="E325" s="294"/>
      <c r="F325" s="294"/>
    </row>
    <row r="326" spans="1:6" ht="51">
      <c r="A326" s="21" t="s">
        <v>76</v>
      </c>
      <c r="B326" s="94"/>
      <c r="C326" s="100"/>
      <c r="D326" s="294"/>
      <c r="E326" s="294"/>
      <c r="F326" s="294"/>
    </row>
    <row r="327" spans="1:6">
      <c r="A327" s="98" t="s">
        <v>61</v>
      </c>
      <c r="B327" s="98">
        <v>1</v>
      </c>
      <c r="C327" s="100"/>
      <c r="D327" s="294"/>
      <c r="E327" s="294"/>
      <c r="F327" s="294"/>
    </row>
    <row r="328" spans="1:6">
      <c r="A328" s="98" t="s">
        <v>62</v>
      </c>
      <c r="B328" s="98"/>
      <c r="C328" s="100"/>
      <c r="D328" s="294"/>
      <c r="E328" s="294"/>
      <c r="F328" s="294"/>
    </row>
    <row r="329" spans="1:6">
      <c r="A329" s="100"/>
      <c r="B329" s="100"/>
      <c r="C329" s="100"/>
      <c r="D329" s="238"/>
      <c r="E329" s="238"/>
      <c r="F329" s="238"/>
    </row>
    <row r="330" spans="1:6">
      <c r="A330" s="72" t="s">
        <v>102</v>
      </c>
      <c r="B330" s="21"/>
      <c r="C330" s="100"/>
      <c r="D330" s="238"/>
      <c r="E330" s="238"/>
      <c r="F330" s="238"/>
    </row>
    <row r="331" spans="1:6" ht="25.5">
      <c r="A331" s="21" t="s">
        <v>77</v>
      </c>
      <c r="B331" s="21"/>
      <c r="C331" s="100"/>
      <c r="D331" s="238"/>
      <c r="E331" s="238"/>
      <c r="F331" s="238"/>
    </row>
    <row r="332" spans="1:6">
      <c r="A332" s="73" t="s">
        <v>493</v>
      </c>
      <c r="B332" s="98"/>
      <c r="C332" s="100"/>
      <c r="D332" s="238"/>
      <c r="E332" s="238"/>
      <c r="F332" s="238"/>
    </row>
    <row r="333" spans="1:6">
      <c r="A333" s="98" t="s">
        <v>79</v>
      </c>
      <c r="B333" s="98">
        <v>2</v>
      </c>
      <c r="C333" s="100"/>
      <c r="D333" s="238"/>
      <c r="E333" s="238"/>
      <c r="F333" s="238"/>
    </row>
    <row r="334" spans="1:6">
      <c r="A334" s="73" t="s">
        <v>494</v>
      </c>
      <c r="B334" s="98"/>
      <c r="C334" s="100"/>
      <c r="D334" s="238"/>
      <c r="E334" s="238"/>
      <c r="F334" s="238"/>
    </row>
    <row r="335" spans="1:6">
      <c r="A335" s="98" t="s">
        <v>152</v>
      </c>
      <c r="B335" s="98"/>
      <c r="C335" s="100"/>
      <c r="D335" s="238"/>
      <c r="E335" s="238"/>
      <c r="F335" s="238"/>
    </row>
    <row r="336" spans="1:6">
      <c r="A336" s="98" t="s">
        <v>78</v>
      </c>
      <c r="B336" s="98"/>
      <c r="C336" s="100"/>
      <c r="D336" s="238"/>
      <c r="E336" s="238"/>
      <c r="F336" s="238"/>
    </row>
    <row r="337" spans="1:6">
      <c r="A337" s="100"/>
      <c r="B337" s="100"/>
      <c r="C337" s="100"/>
      <c r="D337" s="238"/>
      <c r="E337" s="238"/>
      <c r="F337" s="238"/>
    </row>
    <row r="338" spans="1:6" ht="15" thickBot="1">
      <c r="A338" s="102" t="str">
        <f>'SR Area E'!A101:D101</f>
        <v>C.2.8.2 Gestione ruoli sanzioni amministrative</v>
      </c>
      <c r="B338" s="91"/>
      <c r="C338" s="91"/>
      <c r="D338" s="91"/>
      <c r="E338" s="91"/>
      <c r="F338" s="91"/>
    </row>
    <row r="339" spans="1:6">
      <c r="A339" s="341" t="s">
        <v>426</v>
      </c>
      <c r="B339" s="342"/>
      <c r="C339" s="92"/>
      <c r="D339" s="345" t="s">
        <v>427</v>
      </c>
      <c r="E339" s="342"/>
      <c r="F339" s="92"/>
    </row>
    <row r="340" spans="1:6" ht="13.5" thickBot="1">
      <c r="A340" s="343"/>
      <c r="B340" s="344"/>
      <c r="C340" s="93"/>
      <c r="D340" s="344"/>
      <c r="E340" s="344"/>
      <c r="F340" s="93"/>
    </row>
    <row r="341" spans="1:6">
      <c r="A341" s="71" t="s">
        <v>42</v>
      </c>
      <c r="B341" s="94"/>
      <c r="C341" s="95"/>
      <c r="D341" s="72" t="s">
        <v>50</v>
      </c>
      <c r="E341" s="94"/>
      <c r="F341" s="95"/>
    </row>
    <row r="342" spans="1:6" ht="76.5">
      <c r="A342" s="19" t="s">
        <v>49</v>
      </c>
      <c r="B342" s="94"/>
      <c r="C342" s="95"/>
      <c r="D342" s="96" t="s">
        <v>51</v>
      </c>
      <c r="E342" s="94"/>
      <c r="F342" s="95"/>
    </row>
    <row r="343" spans="1:6">
      <c r="A343" s="97" t="s">
        <v>43</v>
      </c>
      <c r="B343" s="98">
        <v>1</v>
      </c>
      <c r="C343" s="95"/>
      <c r="D343" s="98" t="s">
        <v>52</v>
      </c>
      <c r="E343" s="98">
        <v>1</v>
      </c>
      <c r="F343" s="95"/>
    </row>
    <row r="344" spans="1:6">
      <c r="A344" s="97" t="s">
        <v>44</v>
      </c>
      <c r="B344" s="98"/>
      <c r="C344" s="95"/>
      <c r="D344" s="98" t="s">
        <v>53</v>
      </c>
      <c r="E344" s="98"/>
      <c r="F344" s="95"/>
    </row>
    <row r="345" spans="1:6">
      <c r="A345" s="97" t="s">
        <v>45</v>
      </c>
      <c r="B345" s="98"/>
      <c r="C345" s="95"/>
      <c r="D345" s="98" t="s">
        <v>54</v>
      </c>
      <c r="E345" s="98"/>
      <c r="F345" s="95"/>
    </row>
    <row r="346" spans="1:6" ht="25.5">
      <c r="A346" s="97" t="s">
        <v>47</v>
      </c>
      <c r="B346" s="98"/>
      <c r="C346" s="95"/>
      <c r="D346" s="98" t="s">
        <v>55</v>
      </c>
      <c r="E346" s="98"/>
      <c r="F346" s="95"/>
    </row>
    <row r="347" spans="1:6">
      <c r="A347" s="97" t="s">
        <v>46</v>
      </c>
      <c r="B347" s="98"/>
      <c r="C347" s="95"/>
      <c r="D347" s="98" t="s">
        <v>56</v>
      </c>
      <c r="E347" s="98"/>
      <c r="F347" s="95"/>
    </row>
    <row r="348" spans="1:6">
      <c r="A348" s="99"/>
      <c r="B348" s="100"/>
      <c r="C348" s="100"/>
      <c r="D348" s="100"/>
      <c r="E348" s="100"/>
      <c r="F348" s="100"/>
    </row>
    <row r="349" spans="1:6">
      <c r="A349" s="72" t="s">
        <v>57</v>
      </c>
      <c r="B349" s="94"/>
      <c r="C349" s="100"/>
      <c r="D349" s="72" t="s">
        <v>58</v>
      </c>
      <c r="E349" s="94"/>
      <c r="F349" s="100"/>
    </row>
    <row r="350" spans="1:6" ht="63.75">
      <c r="A350" s="21" t="s">
        <v>59</v>
      </c>
      <c r="B350" s="94"/>
      <c r="C350" s="100"/>
      <c r="D350" s="21" t="s">
        <v>100</v>
      </c>
      <c r="E350" s="94"/>
      <c r="F350" s="100"/>
    </row>
    <row r="351" spans="1:6">
      <c r="A351" s="73" t="s">
        <v>484</v>
      </c>
      <c r="B351" s="98"/>
      <c r="C351" s="100"/>
      <c r="D351" s="98" t="s">
        <v>61</v>
      </c>
      <c r="E351" s="98">
        <v>1</v>
      </c>
      <c r="F351" s="100"/>
    </row>
    <row r="352" spans="1:6">
      <c r="A352" s="73" t="s">
        <v>487</v>
      </c>
      <c r="B352" s="98"/>
      <c r="C352" s="100"/>
      <c r="D352" s="73" t="s">
        <v>495</v>
      </c>
      <c r="E352" s="98"/>
      <c r="F352" s="100"/>
    </row>
    <row r="353" spans="1:6">
      <c r="A353" s="73" t="s">
        <v>485</v>
      </c>
      <c r="B353" s="98"/>
      <c r="C353" s="100"/>
      <c r="D353" s="98"/>
      <c r="E353" s="98"/>
      <c r="F353" s="100"/>
    </row>
    <row r="354" spans="1:6">
      <c r="A354" s="73" t="s">
        <v>486</v>
      </c>
      <c r="B354" s="98"/>
      <c r="C354" s="100"/>
      <c r="D354" s="98"/>
      <c r="E354" s="98"/>
      <c r="F354" s="100"/>
    </row>
    <row r="355" spans="1:6">
      <c r="A355" s="98" t="s">
        <v>60</v>
      </c>
      <c r="B355" s="98">
        <v>5</v>
      </c>
      <c r="C355" s="100"/>
      <c r="E355" s="98"/>
      <c r="F355" s="100"/>
    </row>
    <row r="356" spans="1:6">
      <c r="A356" s="100"/>
      <c r="B356" s="100"/>
      <c r="C356" s="100"/>
      <c r="D356" s="100"/>
      <c r="E356" s="100"/>
      <c r="F356" s="100"/>
    </row>
    <row r="357" spans="1:6">
      <c r="A357" s="72" t="s">
        <v>63</v>
      </c>
      <c r="B357" s="94"/>
      <c r="C357" s="100"/>
      <c r="D357" s="72" t="s">
        <v>64</v>
      </c>
      <c r="E357" s="94"/>
      <c r="F357" s="100"/>
    </row>
    <row r="358" spans="1:6" ht="38.25">
      <c r="A358" s="21" t="s">
        <v>65</v>
      </c>
      <c r="B358" s="94"/>
      <c r="C358" s="100"/>
      <c r="D358" s="21" t="s">
        <v>514</v>
      </c>
      <c r="E358" s="94"/>
      <c r="F358" s="100"/>
    </row>
    <row r="359" spans="1:6">
      <c r="A359" s="98" t="s">
        <v>66</v>
      </c>
      <c r="B359" s="98">
        <v>1</v>
      </c>
      <c r="C359" s="100"/>
      <c r="D359" s="98" t="s">
        <v>61</v>
      </c>
      <c r="E359" s="98">
        <v>1</v>
      </c>
      <c r="F359" s="100"/>
    </row>
    <row r="360" spans="1:6">
      <c r="A360" s="239" t="s">
        <v>488</v>
      </c>
      <c r="B360" s="98"/>
      <c r="C360" s="100"/>
      <c r="D360" s="267" t="s">
        <v>515</v>
      </c>
      <c r="E360" s="98"/>
      <c r="F360" s="100"/>
    </row>
    <row r="361" spans="1:6">
      <c r="A361" s="98" t="s">
        <v>150</v>
      </c>
      <c r="B361" s="98"/>
      <c r="C361" s="100"/>
      <c r="D361" s="267" t="s">
        <v>518</v>
      </c>
      <c r="E361" s="98"/>
      <c r="F361" s="100"/>
    </row>
    <row r="362" spans="1:6">
      <c r="A362" s="239" t="s">
        <v>489</v>
      </c>
      <c r="B362" s="98"/>
      <c r="C362" s="100"/>
      <c r="D362" s="267" t="s">
        <v>517</v>
      </c>
      <c r="E362" s="98"/>
      <c r="F362" s="100"/>
    </row>
    <row r="363" spans="1:6">
      <c r="A363" s="98" t="s">
        <v>151</v>
      </c>
      <c r="B363" s="98"/>
      <c r="C363" s="100"/>
      <c r="D363" s="267" t="s">
        <v>516</v>
      </c>
      <c r="E363" s="101"/>
      <c r="F363" s="100"/>
    </row>
    <row r="364" spans="1:6">
      <c r="A364" s="100"/>
      <c r="B364" s="100"/>
      <c r="C364" s="100"/>
      <c r="D364" s="100"/>
      <c r="E364" s="100"/>
      <c r="F364" s="100"/>
    </row>
    <row r="365" spans="1:6">
      <c r="A365" s="72" t="s">
        <v>67</v>
      </c>
      <c r="B365" s="94"/>
      <c r="C365" s="100"/>
      <c r="D365" s="72" t="s">
        <v>68</v>
      </c>
      <c r="E365" s="94"/>
      <c r="F365" s="100"/>
    </row>
    <row r="366" spans="1:6" ht="38.25">
      <c r="A366" s="21" t="s">
        <v>69</v>
      </c>
      <c r="B366" s="94"/>
      <c r="C366" s="100"/>
      <c r="D366" s="21" t="s">
        <v>72</v>
      </c>
      <c r="E366" s="94"/>
      <c r="F366" s="100"/>
    </row>
    <row r="367" spans="1:6">
      <c r="A367" s="98" t="s">
        <v>70</v>
      </c>
      <c r="B367" s="98">
        <v>1</v>
      </c>
      <c r="C367" s="100"/>
      <c r="D367" s="98" t="s">
        <v>73</v>
      </c>
      <c r="E367" s="98"/>
      <c r="F367" s="100"/>
    </row>
    <row r="368" spans="1:6" ht="25.5">
      <c r="A368" s="240" t="s">
        <v>490</v>
      </c>
      <c r="B368" s="98"/>
      <c r="C368" s="100"/>
      <c r="D368" s="98" t="s">
        <v>74</v>
      </c>
      <c r="E368" s="98">
        <v>2</v>
      </c>
      <c r="F368" s="100"/>
    </row>
    <row r="369" spans="1:6" ht="25.5">
      <c r="A369" s="240" t="s">
        <v>491</v>
      </c>
      <c r="B369" s="98"/>
      <c r="C369" s="100"/>
      <c r="D369" s="240" t="s">
        <v>511</v>
      </c>
      <c r="E369" s="98"/>
      <c r="F369" s="100"/>
    </row>
    <row r="370" spans="1:6" ht="25.5">
      <c r="A370" s="241" t="s">
        <v>492</v>
      </c>
      <c r="B370" s="98"/>
      <c r="C370" s="100"/>
      <c r="D370" s="267" t="s">
        <v>512</v>
      </c>
      <c r="E370" s="98"/>
      <c r="F370" s="100"/>
    </row>
    <row r="371" spans="1:6" ht="25.5">
      <c r="A371" s="104" t="s">
        <v>71</v>
      </c>
      <c r="B371" s="98"/>
      <c r="C371" s="100"/>
      <c r="D371" s="267" t="s">
        <v>513</v>
      </c>
      <c r="E371" s="98"/>
      <c r="F371" s="100"/>
    </row>
    <row r="372" spans="1:6">
      <c r="A372" s="100"/>
      <c r="B372" s="100"/>
      <c r="C372" s="100"/>
      <c r="D372" s="100"/>
      <c r="E372" s="100"/>
      <c r="F372" s="100"/>
    </row>
    <row r="373" spans="1:6">
      <c r="A373" s="72" t="s">
        <v>75</v>
      </c>
      <c r="B373" s="94"/>
      <c r="C373" s="100"/>
      <c r="D373" s="294"/>
      <c r="E373" s="294"/>
      <c r="F373" s="294"/>
    </row>
    <row r="374" spans="1:6" ht="51">
      <c r="A374" s="21" t="s">
        <v>76</v>
      </c>
      <c r="B374" s="94"/>
      <c r="C374" s="100"/>
      <c r="D374" s="294"/>
      <c r="E374" s="294"/>
      <c r="F374" s="294"/>
    </row>
    <row r="375" spans="1:6">
      <c r="A375" s="98" t="s">
        <v>61</v>
      </c>
      <c r="B375" s="98">
        <v>1</v>
      </c>
      <c r="C375" s="100"/>
      <c r="D375" s="294"/>
      <c r="E375" s="294"/>
      <c r="F375" s="294"/>
    </row>
    <row r="376" spans="1:6">
      <c r="A376" s="98" t="s">
        <v>62</v>
      </c>
      <c r="B376" s="98"/>
      <c r="C376" s="100"/>
      <c r="D376" s="294"/>
      <c r="E376" s="294"/>
      <c r="F376" s="294"/>
    </row>
    <row r="377" spans="1:6">
      <c r="A377" s="100"/>
      <c r="B377" s="100"/>
      <c r="C377" s="100"/>
      <c r="D377" s="238"/>
      <c r="E377" s="238"/>
      <c r="F377" s="238"/>
    </row>
    <row r="378" spans="1:6">
      <c r="A378" s="72" t="s">
        <v>102</v>
      </c>
      <c r="B378" s="21"/>
      <c r="C378" s="100"/>
      <c r="D378" s="238"/>
      <c r="E378" s="238"/>
      <c r="F378" s="238"/>
    </row>
    <row r="379" spans="1:6" ht="25.5">
      <c r="A379" s="21" t="s">
        <v>77</v>
      </c>
      <c r="B379" s="21"/>
      <c r="C379" s="100"/>
      <c r="D379" s="238"/>
      <c r="E379" s="238"/>
      <c r="F379" s="238"/>
    </row>
    <row r="380" spans="1:6">
      <c r="A380" s="73" t="s">
        <v>493</v>
      </c>
      <c r="B380" s="98"/>
      <c r="C380" s="100"/>
      <c r="D380" s="238"/>
      <c r="E380" s="238"/>
      <c r="F380" s="238"/>
    </row>
    <row r="381" spans="1:6">
      <c r="A381" s="98" t="s">
        <v>79</v>
      </c>
      <c r="B381" s="98">
        <v>2</v>
      </c>
      <c r="C381" s="100"/>
      <c r="D381" s="238"/>
      <c r="E381" s="238"/>
      <c r="F381" s="238"/>
    </row>
    <row r="382" spans="1:6">
      <c r="A382" s="73" t="s">
        <v>494</v>
      </c>
      <c r="B382" s="98"/>
      <c r="C382" s="100"/>
      <c r="D382" s="238"/>
      <c r="E382" s="238"/>
      <c r="F382" s="238"/>
    </row>
    <row r="383" spans="1:6">
      <c r="A383" s="98" t="s">
        <v>152</v>
      </c>
      <c r="B383" s="98"/>
      <c r="C383" s="100"/>
      <c r="D383" s="238"/>
      <c r="E383" s="238"/>
      <c r="F383" s="238"/>
    </row>
    <row r="384" spans="1:6">
      <c r="A384" s="98" t="s">
        <v>78</v>
      </c>
      <c r="B384" s="98"/>
      <c r="C384" s="100"/>
      <c r="D384" s="238"/>
      <c r="E384" s="238"/>
      <c r="F384" s="238"/>
    </row>
    <row r="385" spans="1:6">
      <c r="A385" s="100"/>
      <c r="B385" s="100"/>
      <c r="C385" s="100"/>
      <c r="D385" s="238"/>
      <c r="E385" s="238"/>
      <c r="F385" s="238"/>
    </row>
  </sheetData>
  <mergeCells count="24">
    <mergeCell ref="D325:F328"/>
    <mergeCell ref="A339:B340"/>
    <mergeCell ref="D339:E340"/>
    <mergeCell ref="D373:F376"/>
    <mergeCell ref="A147:B148"/>
    <mergeCell ref="D147:E148"/>
    <mergeCell ref="D181:F184"/>
    <mergeCell ref="A195:B196"/>
    <mergeCell ref="D195:E196"/>
    <mergeCell ref="A243:B244"/>
    <mergeCell ref="D243:E244"/>
    <mergeCell ref="D277:F280"/>
    <mergeCell ref="A291:B292"/>
    <mergeCell ref="D291:E292"/>
    <mergeCell ref="A2:B3"/>
    <mergeCell ref="D2:E3"/>
    <mergeCell ref="D36:F39"/>
    <mergeCell ref="D132:F135"/>
    <mergeCell ref="D229:F232"/>
    <mergeCell ref="A50:B51"/>
    <mergeCell ref="D50:E51"/>
    <mergeCell ref="D84:F87"/>
    <mergeCell ref="A98:B99"/>
    <mergeCell ref="D98:E99"/>
  </mergeCells>
  <pageMargins left="0.25" right="0.25" top="0.75" bottom="0.75" header="0.3" footer="0.3"/>
  <pageSetup paperSize="9" scale="52" fitToHeight="0" orientation="portrait" horizontalDpi="4294967292" verticalDpi="4294967292" r:id="rId1"/>
</worksheet>
</file>

<file path=xl/worksheets/sheet21.xml><?xml version="1.0" encoding="utf-8"?>
<worksheet xmlns="http://schemas.openxmlformats.org/spreadsheetml/2006/main" xmlns:r="http://schemas.openxmlformats.org/officeDocument/2006/relationships">
  <sheetPr>
    <pageSetUpPr fitToPage="1"/>
  </sheetPr>
  <dimension ref="A1:F261"/>
  <sheetViews>
    <sheetView topLeftCell="A52" zoomScale="80" zoomScaleNormal="80" workbookViewId="0">
      <selection activeCell="A108" sqref="A108"/>
    </sheetView>
  </sheetViews>
  <sheetFormatPr defaultColWidth="11.42578125" defaultRowHeight="12.75"/>
  <cols>
    <col min="1" max="1" width="71" customWidth="1"/>
    <col min="2" max="2" width="2.28515625" bestFit="1" customWidth="1"/>
    <col min="3" max="3" width="2.140625" customWidth="1"/>
    <col min="4" max="4" width="70.85546875" customWidth="1"/>
    <col min="5" max="5" width="2.28515625" bestFit="1" customWidth="1"/>
    <col min="6" max="6" width="2.140625" customWidth="1"/>
  </cols>
  <sheetData>
    <row r="1" spans="1:6" ht="15" thickBot="1">
      <c r="A1" s="102" t="str">
        <f>'SR Area F'!A3:D3</f>
        <v>C.2.6.1 Gestione mediazione e conciliazioni</v>
      </c>
      <c r="B1" s="91"/>
      <c r="C1" s="91"/>
      <c r="D1" s="91"/>
      <c r="E1" s="91"/>
      <c r="F1" s="91"/>
    </row>
    <row r="2" spans="1:6" ht="12.75" customHeight="1">
      <c r="A2" s="341" t="s">
        <v>426</v>
      </c>
      <c r="B2" s="342"/>
      <c r="C2" s="92"/>
      <c r="D2" s="345" t="s">
        <v>427</v>
      </c>
      <c r="E2" s="342"/>
      <c r="F2" s="92"/>
    </row>
    <row r="3" spans="1:6" ht="30" customHeight="1" thickBot="1">
      <c r="A3" s="343"/>
      <c r="B3" s="344"/>
      <c r="C3" s="93"/>
      <c r="D3" s="344"/>
      <c r="E3" s="344"/>
      <c r="F3" s="93"/>
    </row>
    <row r="4" spans="1:6">
      <c r="A4" s="71" t="s">
        <v>42</v>
      </c>
      <c r="B4" s="94"/>
      <c r="C4" s="95"/>
      <c r="D4" s="72" t="s">
        <v>50</v>
      </c>
      <c r="E4" s="94"/>
      <c r="F4" s="95"/>
    </row>
    <row r="5" spans="1:6" ht="76.5">
      <c r="A5" s="19" t="s">
        <v>49</v>
      </c>
      <c r="B5" s="94"/>
      <c r="C5" s="95"/>
      <c r="D5" s="96" t="s">
        <v>51</v>
      </c>
      <c r="E5" s="94"/>
      <c r="F5" s="95"/>
    </row>
    <row r="6" spans="1:6">
      <c r="A6" s="97" t="s">
        <v>43</v>
      </c>
      <c r="B6" s="98"/>
      <c r="C6" s="95"/>
      <c r="D6" s="98" t="s">
        <v>52</v>
      </c>
      <c r="E6" s="98">
        <v>1</v>
      </c>
      <c r="F6" s="95"/>
    </row>
    <row r="7" spans="1:6">
      <c r="A7" s="97" t="s">
        <v>44</v>
      </c>
      <c r="B7" s="98">
        <v>2</v>
      </c>
      <c r="C7" s="95"/>
      <c r="D7" s="98" t="s">
        <v>53</v>
      </c>
      <c r="E7" s="98"/>
      <c r="F7" s="95"/>
    </row>
    <row r="8" spans="1:6">
      <c r="A8" s="97" t="s">
        <v>45</v>
      </c>
      <c r="B8" s="98"/>
      <c r="C8" s="95"/>
      <c r="D8" s="98" t="s">
        <v>54</v>
      </c>
      <c r="E8" s="98"/>
      <c r="F8" s="95"/>
    </row>
    <row r="9" spans="1:6" ht="25.5">
      <c r="A9" s="97" t="s">
        <v>47</v>
      </c>
      <c r="B9" s="98"/>
      <c r="C9" s="95"/>
      <c r="D9" s="98" t="s">
        <v>55</v>
      </c>
      <c r="E9" s="98"/>
      <c r="F9" s="95"/>
    </row>
    <row r="10" spans="1:6">
      <c r="A10" s="97" t="s">
        <v>46</v>
      </c>
      <c r="B10" s="98"/>
      <c r="C10" s="95"/>
      <c r="D10" s="98" t="s">
        <v>56</v>
      </c>
      <c r="E10" s="98"/>
      <c r="F10" s="95"/>
    </row>
    <row r="11" spans="1:6">
      <c r="A11" s="99"/>
      <c r="B11" s="100"/>
      <c r="C11" s="100"/>
      <c r="D11" s="100"/>
      <c r="E11" s="100"/>
      <c r="F11" s="100"/>
    </row>
    <row r="12" spans="1:6">
      <c r="A12" s="72" t="s">
        <v>57</v>
      </c>
      <c r="B12" s="94"/>
      <c r="C12" s="100"/>
      <c r="D12" s="72" t="s">
        <v>58</v>
      </c>
      <c r="E12" s="94"/>
      <c r="F12" s="100"/>
    </row>
    <row r="13" spans="1:6" ht="63.75">
      <c r="A13" s="21" t="s">
        <v>59</v>
      </c>
      <c r="B13" s="94"/>
      <c r="C13" s="100"/>
      <c r="D13" s="21" t="s">
        <v>100</v>
      </c>
      <c r="E13" s="94"/>
      <c r="F13" s="100"/>
    </row>
    <row r="14" spans="1:6">
      <c r="A14" s="73" t="s">
        <v>484</v>
      </c>
      <c r="B14" s="98"/>
      <c r="C14" s="100"/>
      <c r="D14" s="98" t="s">
        <v>61</v>
      </c>
      <c r="E14" s="98">
        <v>1</v>
      </c>
      <c r="F14" s="100"/>
    </row>
    <row r="15" spans="1:6">
      <c r="A15" s="73" t="s">
        <v>487</v>
      </c>
      <c r="B15" s="98"/>
      <c r="C15" s="100"/>
      <c r="D15" s="73" t="s">
        <v>495</v>
      </c>
      <c r="E15" s="98"/>
      <c r="F15" s="100"/>
    </row>
    <row r="16" spans="1:6">
      <c r="A16" s="73" t="s">
        <v>485</v>
      </c>
      <c r="B16" s="98"/>
      <c r="C16" s="100"/>
      <c r="D16" s="98"/>
      <c r="E16" s="98"/>
      <c r="F16" s="100"/>
    </row>
    <row r="17" spans="1:6">
      <c r="A17" s="73" t="s">
        <v>486</v>
      </c>
      <c r="B17" s="98"/>
      <c r="C17" s="100"/>
      <c r="D17" s="98"/>
      <c r="E17" s="98"/>
      <c r="F17" s="100"/>
    </row>
    <row r="18" spans="1:6">
      <c r="A18" s="98" t="s">
        <v>60</v>
      </c>
      <c r="B18" s="98">
        <v>5</v>
      </c>
      <c r="C18" s="100"/>
      <c r="E18" s="98"/>
      <c r="F18" s="100"/>
    </row>
    <row r="19" spans="1:6">
      <c r="A19" s="100"/>
      <c r="B19" s="100"/>
      <c r="C19" s="100"/>
      <c r="D19" s="100"/>
      <c r="E19" s="100"/>
      <c r="F19" s="100"/>
    </row>
    <row r="20" spans="1:6">
      <c r="A20" s="72" t="s">
        <v>63</v>
      </c>
      <c r="B20" s="94"/>
      <c r="C20" s="100"/>
      <c r="D20" s="72" t="s">
        <v>64</v>
      </c>
      <c r="E20" s="94"/>
      <c r="F20" s="100"/>
    </row>
    <row r="21" spans="1:6" ht="38.25">
      <c r="A21" s="21" t="s">
        <v>65</v>
      </c>
      <c r="B21" s="94"/>
      <c r="C21" s="100"/>
      <c r="D21" s="21" t="s">
        <v>514</v>
      </c>
      <c r="E21" s="94"/>
      <c r="F21" s="100"/>
    </row>
    <row r="22" spans="1:6">
      <c r="A22" s="98" t="s">
        <v>66</v>
      </c>
      <c r="B22" s="98">
        <v>1</v>
      </c>
      <c r="C22" s="100"/>
      <c r="D22" s="98" t="s">
        <v>61</v>
      </c>
      <c r="E22" s="98"/>
      <c r="F22" s="100"/>
    </row>
    <row r="23" spans="1:6">
      <c r="A23" s="239" t="s">
        <v>488</v>
      </c>
      <c r="B23" s="98"/>
      <c r="C23" s="100"/>
      <c r="D23" s="267" t="s">
        <v>515</v>
      </c>
      <c r="E23" s="98"/>
      <c r="F23" s="100"/>
    </row>
    <row r="24" spans="1:6">
      <c r="A24" s="98" t="s">
        <v>150</v>
      </c>
      <c r="B24" s="98"/>
      <c r="C24" s="100"/>
      <c r="D24" s="267" t="s">
        <v>518</v>
      </c>
      <c r="E24" s="98"/>
      <c r="F24" s="100"/>
    </row>
    <row r="25" spans="1:6">
      <c r="A25" s="239" t="s">
        <v>489</v>
      </c>
      <c r="B25" s="98"/>
      <c r="C25" s="100"/>
      <c r="D25" s="267" t="s">
        <v>517</v>
      </c>
      <c r="E25" s="98"/>
      <c r="F25" s="100"/>
    </row>
    <row r="26" spans="1:6">
      <c r="A26" s="98" t="s">
        <v>151</v>
      </c>
      <c r="B26" s="98"/>
      <c r="C26" s="100"/>
      <c r="D26" s="267" t="s">
        <v>516</v>
      </c>
      <c r="E26" s="101">
        <v>5</v>
      </c>
      <c r="F26" s="100"/>
    </row>
    <row r="27" spans="1:6">
      <c r="A27" s="100"/>
      <c r="B27" s="100"/>
      <c r="C27" s="100"/>
      <c r="D27" s="100"/>
      <c r="E27" s="100"/>
      <c r="F27" s="100"/>
    </row>
    <row r="28" spans="1:6">
      <c r="A28" s="72" t="s">
        <v>67</v>
      </c>
      <c r="B28" s="94"/>
      <c r="C28" s="100"/>
      <c r="D28" s="72" t="s">
        <v>68</v>
      </c>
      <c r="E28" s="94"/>
      <c r="F28" s="100"/>
    </row>
    <row r="29" spans="1:6" ht="38.25">
      <c r="A29" s="21" t="s">
        <v>69</v>
      </c>
      <c r="B29" s="94"/>
      <c r="C29" s="100"/>
      <c r="D29" s="21" t="s">
        <v>72</v>
      </c>
      <c r="E29" s="94"/>
      <c r="F29" s="100"/>
    </row>
    <row r="30" spans="1:6">
      <c r="A30" s="98" t="s">
        <v>70</v>
      </c>
      <c r="B30" s="98">
        <v>1</v>
      </c>
      <c r="C30" s="100"/>
      <c r="D30" s="98" t="s">
        <v>73</v>
      </c>
      <c r="E30" s="98"/>
      <c r="F30" s="100"/>
    </row>
    <row r="31" spans="1:6" ht="25.5">
      <c r="A31" s="240" t="s">
        <v>490</v>
      </c>
      <c r="B31" s="98"/>
      <c r="C31" s="100"/>
      <c r="D31" s="98" t="s">
        <v>74</v>
      </c>
      <c r="E31" s="98">
        <v>2</v>
      </c>
      <c r="F31" s="100"/>
    </row>
    <row r="32" spans="1:6" ht="25.5">
      <c r="A32" s="240" t="s">
        <v>491</v>
      </c>
      <c r="B32" s="98"/>
      <c r="C32" s="100"/>
      <c r="D32" s="240" t="s">
        <v>511</v>
      </c>
      <c r="E32" s="98"/>
      <c r="F32" s="100"/>
    </row>
    <row r="33" spans="1:6" ht="25.5">
      <c r="A33" s="241" t="s">
        <v>492</v>
      </c>
      <c r="B33" s="98"/>
      <c r="C33" s="100"/>
      <c r="D33" s="267" t="s">
        <v>512</v>
      </c>
      <c r="E33" s="98"/>
      <c r="F33" s="100"/>
    </row>
    <row r="34" spans="1:6" ht="25.5">
      <c r="A34" s="104" t="s">
        <v>71</v>
      </c>
      <c r="B34" s="98"/>
      <c r="C34" s="100"/>
      <c r="D34" s="267" t="s">
        <v>513</v>
      </c>
      <c r="E34" s="98"/>
      <c r="F34" s="100"/>
    </row>
    <row r="35" spans="1:6">
      <c r="A35" s="100"/>
      <c r="B35" s="100"/>
      <c r="C35" s="100"/>
      <c r="D35" s="100"/>
      <c r="E35" s="100"/>
      <c r="F35" s="100"/>
    </row>
    <row r="36" spans="1:6">
      <c r="A36" s="72" t="s">
        <v>75</v>
      </c>
      <c r="B36" s="94"/>
      <c r="C36" s="100"/>
      <c r="D36" s="294"/>
      <c r="E36" s="294"/>
      <c r="F36" s="294"/>
    </row>
    <row r="37" spans="1:6" ht="51">
      <c r="A37" s="21" t="s">
        <v>76</v>
      </c>
      <c r="B37" s="94"/>
      <c r="C37" s="100"/>
      <c r="D37" s="294"/>
      <c r="E37" s="294"/>
      <c r="F37" s="294"/>
    </row>
    <row r="38" spans="1:6">
      <c r="A38" s="98" t="s">
        <v>61</v>
      </c>
      <c r="B38" s="98">
        <v>1</v>
      </c>
      <c r="C38" s="100"/>
      <c r="D38" s="294"/>
      <c r="E38" s="294"/>
      <c r="F38" s="294"/>
    </row>
    <row r="39" spans="1:6" ht="12.75" customHeight="1">
      <c r="A39" s="98" t="s">
        <v>62</v>
      </c>
      <c r="B39" s="98"/>
      <c r="C39" s="100"/>
      <c r="D39" s="294"/>
      <c r="E39" s="294"/>
      <c r="F39" s="294"/>
    </row>
    <row r="40" spans="1:6" ht="24" customHeight="1">
      <c r="A40" s="100"/>
      <c r="B40" s="100"/>
      <c r="C40" s="100"/>
      <c r="D40" s="238"/>
      <c r="E40" s="238"/>
      <c r="F40" s="238"/>
    </row>
    <row r="41" spans="1:6">
      <c r="A41" s="72" t="s">
        <v>102</v>
      </c>
      <c r="B41" s="21"/>
      <c r="C41" s="100"/>
      <c r="D41" s="238"/>
      <c r="E41" s="238"/>
      <c r="F41" s="238"/>
    </row>
    <row r="42" spans="1:6" ht="25.5">
      <c r="A42" s="21" t="s">
        <v>77</v>
      </c>
      <c r="B42" s="21"/>
      <c r="C42" s="100"/>
      <c r="D42" s="238"/>
      <c r="E42" s="238"/>
      <c r="F42" s="238"/>
    </row>
    <row r="43" spans="1:6">
      <c r="A43" s="73" t="s">
        <v>493</v>
      </c>
      <c r="B43" s="98"/>
      <c r="C43" s="100"/>
      <c r="D43" s="238"/>
      <c r="E43" s="238"/>
      <c r="F43" s="238"/>
    </row>
    <row r="44" spans="1:6">
      <c r="A44" s="98" t="s">
        <v>79</v>
      </c>
      <c r="B44" s="98">
        <v>2</v>
      </c>
      <c r="C44" s="100"/>
      <c r="D44" s="238"/>
      <c r="E44" s="238"/>
      <c r="F44" s="238"/>
    </row>
    <row r="45" spans="1:6">
      <c r="A45" s="73" t="s">
        <v>494</v>
      </c>
      <c r="B45" s="98"/>
      <c r="C45" s="100"/>
      <c r="D45" s="238"/>
      <c r="E45" s="238"/>
      <c r="F45" s="238"/>
    </row>
    <row r="46" spans="1:6">
      <c r="A46" s="98" t="s">
        <v>152</v>
      </c>
      <c r="B46" s="98"/>
      <c r="C46" s="100"/>
      <c r="D46" s="238"/>
      <c r="E46" s="238"/>
      <c r="F46" s="238"/>
    </row>
    <row r="47" spans="1:6">
      <c r="A47" s="98" t="s">
        <v>78</v>
      </c>
      <c r="B47" s="98"/>
      <c r="C47" s="100"/>
      <c r="D47" s="238"/>
      <c r="E47" s="238"/>
      <c r="F47" s="238"/>
    </row>
    <row r="48" spans="1:6">
      <c r="A48" s="100"/>
      <c r="B48" s="100"/>
      <c r="C48" s="100"/>
      <c r="D48" s="238"/>
      <c r="E48" s="238"/>
      <c r="F48" s="238"/>
    </row>
    <row r="49" spans="1:6" ht="15" thickBot="1">
      <c r="A49" s="102" t="str">
        <f>'SR Area F'!A17:D17</f>
        <v>C.2.6.2. Gestione arbitrati</v>
      </c>
      <c r="B49" s="91"/>
      <c r="C49" s="91"/>
      <c r="D49" s="91"/>
      <c r="E49" s="91"/>
      <c r="F49" s="91"/>
    </row>
    <row r="50" spans="1:6">
      <c r="A50" s="341" t="s">
        <v>426</v>
      </c>
      <c r="B50" s="342"/>
      <c r="C50" s="92"/>
      <c r="D50" s="345" t="s">
        <v>427</v>
      </c>
      <c r="E50" s="342"/>
      <c r="F50" s="92"/>
    </row>
    <row r="51" spans="1:6" ht="13.5" thickBot="1">
      <c r="A51" s="343"/>
      <c r="B51" s="344"/>
      <c r="C51" s="93"/>
      <c r="D51" s="344"/>
      <c r="E51" s="344"/>
      <c r="F51" s="93"/>
    </row>
    <row r="52" spans="1:6">
      <c r="A52" s="71" t="s">
        <v>42</v>
      </c>
      <c r="B52" s="94"/>
      <c r="C52" s="95"/>
      <c r="D52" s="72" t="s">
        <v>50</v>
      </c>
      <c r="E52" s="94"/>
      <c r="F52" s="95"/>
    </row>
    <row r="53" spans="1:6" ht="76.5">
      <c r="A53" s="19" t="s">
        <v>49</v>
      </c>
      <c r="B53" s="94"/>
      <c r="C53" s="95"/>
      <c r="D53" s="96" t="s">
        <v>51</v>
      </c>
      <c r="E53" s="94"/>
      <c r="F53" s="95"/>
    </row>
    <row r="54" spans="1:6">
      <c r="A54" s="97" t="s">
        <v>43</v>
      </c>
      <c r="B54" s="98">
        <v>1</v>
      </c>
      <c r="C54" s="95"/>
      <c r="D54" s="98" t="s">
        <v>52</v>
      </c>
      <c r="E54" s="98">
        <v>1</v>
      </c>
      <c r="F54" s="95"/>
    </row>
    <row r="55" spans="1:6">
      <c r="A55" s="97" t="s">
        <v>44</v>
      </c>
      <c r="B55" s="98"/>
      <c r="C55" s="95"/>
      <c r="D55" s="98" t="s">
        <v>53</v>
      </c>
      <c r="E55" s="98"/>
      <c r="F55" s="95"/>
    </row>
    <row r="56" spans="1:6">
      <c r="A56" s="97" t="s">
        <v>45</v>
      </c>
      <c r="B56" s="98"/>
      <c r="C56" s="95"/>
      <c r="D56" s="98" t="s">
        <v>54</v>
      </c>
      <c r="E56" s="98"/>
      <c r="F56" s="95"/>
    </row>
    <row r="57" spans="1:6" ht="25.5">
      <c r="A57" s="97" t="s">
        <v>47</v>
      </c>
      <c r="B57" s="98"/>
      <c r="C57" s="95"/>
      <c r="D57" s="98" t="s">
        <v>55</v>
      </c>
      <c r="E57" s="98"/>
      <c r="F57" s="95"/>
    </row>
    <row r="58" spans="1:6">
      <c r="A58" s="97" t="s">
        <v>46</v>
      </c>
      <c r="B58" s="98"/>
      <c r="C58" s="95"/>
      <c r="D58" s="98" t="s">
        <v>56</v>
      </c>
      <c r="E58" s="98"/>
      <c r="F58" s="95"/>
    </row>
    <row r="59" spans="1:6">
      <c r="A59" s="99"/>
      <c r="B59" s="100"/>
      <c r="C59" s="100"/>
      <c r="D59" s="100"/>
      <c r="E59" s="100"/>
      <c r="F59" s="100"/>
    </row>
    <row r="60" spans="1:6">
      <c r="A60" s="72" t="s">
        <v>57</v>
      </c>
      <c r="B60" s="94"/>
      <c r="C60" s="100"/>
      <c r="D60" s="72" t="s">
        <v>58</v>
      </c>
      <c r="E60" s="94"/>
      <c r="F60" s="100"/>
    </row>
    <row r="61" spans="1:6" ht="63.75">
      <c r="A61" s="21" t="s">
        <v>59</v>
      </c>
      <c r="B61" s="94"/>
      <c r="C61" s="100"/>
      <c r="D61" s="21" t="s">
        <v>100</v>
      </c>
      <c r="E61" s="94"/>
      <c r="F61" s="100"/>
    </row>
    <row r="62" spans="1:6">
      <c r="A62" s="73" t="s">
        <v>484</v>
      </c>
      <c r="B62" s="98"/>
      <c r="C62" s="100"/>
      <c r="D62" s="98" t="s">
        <v>61</v>
      </c>
      <c r="E62" s="98">
        <v>1</v>
      </c>
      <c r="F62" s="100"/>
    </row>
    <row r="63" spans="1:6">
      <c r="A63" s="73" t="s">
        <v>487</v>
      </c>
      <c r="B63" s="98"/>
      <c r="C63" s="100"/>
      <c r="D63" s="73" t="s">
        <v>495</v>
      </c>
      <c r="E63" s="98"/>
      <c r="F63" s="100"/>
    </row>
    <row r="64" spans="1:6">
      <c r="A64" s="73" t="s">
        <v>485</v>
      </c>
      <c r="B64" s="98"/>
      <c r="C64" s="100"/>
      <c r="D64" s="98"/>
      <c r="E64" s="98"/>
      <c r="F64" s="100"/>
    </row>
    <row r="65" spans="1:6">
      <c r="A65" s="73" t="s">
        <v>486</v>
      </c>
      <c r="B65" s="98"/>
      <c r="C65" s="100"/>
      <c r="D65" s="98"/>
      <c r="E65" s="98"/>
      <c r="F65" s="100"/>
    </row>
    <row r="66" spans="1:6">
      <c r="A66" s="98" t="s">
        <v>60</v>
      </c>
      <c r="B66" s="98">
        <v>5</v>
      </c>
      <c r="C66" s="100"/>
      <c r="E66" s="98"/>
      <c r="F66" s="100"/>
    </row>
    <row r="67" spans="1:6">
      <c r="A67" s="100"/>
      <c r="B67" s="100"/>
      <c r="C67" s="100"/>
      <c r="D67" s="100"/>
      <c r="E67" s="100"/>
      <c r="F67" s="100"/>
    </row>
    <row r="68" spans="1:6">
      <c r="A68" s="72" t="s">
        <v>63</v>
      </c>
      <c r="B68" s="94"/>
      <c r="C68" s="100"/>
      <c r="D68" s="72" t="s">
        <v>64</v>
      </c>
      <c r="E68" s="94"/>
      <c r="F68" s="100"/>
    </row>
    <row r="69" spans="1:6" ht="38.25">
      <c r="A69" s="21" t="s">
        <v>65</v>
      </c>
      <c r="B69" s="94"/>
      <c r="C69" s="100"/>
      <c r="D69" s="21" t="s">
        <v>514</v>
      </c>
      <c r="E69" s="94"/>
      <c r="F69" s="100"/>
    </row>
    <row r="70" spans="1:6">
      <c r="A70" s="98" t="s">
        <v>66</v>
      </c>
      <c r="B70" s="98">
        <v>1</v>
      </c>
      <c r="C70" s="100"/>
      <c r="D70" s="98" t="s">
        <v>61</v>
      </c>
      <c r="E70" s="98"/>
      <c r="F70" s="100"/>
    </row>
    <row r="71" spans="1:6">
      <c r="A71" s="239" t="s">
        <v>488</v>
      </c>
      <c r="B71" s="98"/>
      <c r="C71" s="100"/>
      <c r="D71" s="267" t="s">
        <v>515</v>
      </c>
      <c r="E71" s="98"/>
      <c r="F71" s="100"/>
    </row>
    <row r="72" spans="1:6">
      <c r="A72" s="98" t="s">
        <v>150</v>
      </c>
      <c r="B72" s="98"/>
      <c r="C72" s="100"/>
      <c r="D72" s="267" t="s">
        <v>518</v>
      </c>
      <c r="E72" s="98"/>
      <c r="F72" s="100"/>
    </row>
    <row r="73" spans="1:6">
      <c r="A73" s="239" t="s">
        <v>489</v>
      </c>
      <c r="B73" s="98"/>
      <c r="C73" s="100"/>
      <c r="D73" s="267" t="s">
        <v>517</v>
      </c>
      <c r="E73" s="98"/>
      <c r="F73" s="100"/>
    </row>
    <row r="74" spans="1:6">
      <c r="A74" s="98" t="s">
        <v>151</v>
      </c>
      <c r="B74" s="98"/>
      <c r="C74" s="100"/>
      <c r="D74" s="267" t="s">
        <v>516</v>
      </c>
      <c r="E74" s="101">
        <v>5</v>
      </c>
      <c r="F74" s="100"/>
    </row>
    <row r="75" spans="1:6">
      <c r="A75" s="100"/>
      <c r="B75" s="100"/>
      <c r="C75" s="100"/>
      <c r="D75" s="100"/>
      <c r="E75" s="100"/>
      <c r="F75" s="100"/>
    </row>
    <row r="76" spans="1:6" ht="12.75" customHeight="1">
      <c r="A76" s="72" t="s">
        <v>67</v>
      </c>
      <c r="B76" s="94"/>
      <c r="C76" s="100"/>
      <c r="D76" s="72" t="s">
        <v>68</v>
      </c>
      <c r="E76" s="94"/>
      <c r="F76" s="100"/>
    </row>
    <row r="77" spans="1:6" ht="38.25">
      <c r="A77" s="21" t="s">
        <v>69</v>
      </c>
      <c r="B77" s="94"/>
      <c r="C77" s="100"/>
      <c r="D77" s="21" t="s">
        <v>72</v>
      </c>
      <c r="E77" s="94"/>
      <c r="F77" s="100"/>
    </row>
    <row r="78" spans="1:6">
      <c r="A78" s="98" t="s">
        <v>70</v>
      </c>
      <c r="B78" s="98">
        <v>1</v>
      </c>
      <c r="C78" s="100"/>
      <c r="D78" s="98" t="s">
        <v>73</v>
      </c>
      <c r="E78" s="98"/>
      <c r="F78" s="100"/>
    </row>
    <row r="79" spans="1:6" ht="25.5">
      <c r="A79" s="240" t="s">
        <v>490</v>
      </c>
      <c r="B79" s="98"/>
      <c r="C79" s="100"/>
      <c r="D79" s="98" t="s">
        <v>74</v>
      </c>
      <c r="E79" s="98">
        <v>2</v>
      </c>
      <c r="F79" s="100"/>
    </row>
    <row r="80" spans="1:6" ht="25.5">
      <c r="A80" s="240" t="s">
        <v>491</v>
      </c>
      <c r="B80" s="98"/>
      <c r="C80" s="100"/>
      <c r="D80" s="240" t="s">
        <v>511</v>
      </c>
      <c r="E80" s="98"/>
      <c r="F80" s="100"/>
    </row>
    <row r="81" spans="1:6" ht="25.5">
      <c r="A81" s="241" t="s">
        <v>492</v>
      </c>
      <c r="B81" s="98"/>
      <c r="C81" s="100"/>
      <c r="D81" s="267" t="s">
        <v>512</v>
      </c>
      <c r="E81" s="98"/>
      <c r="F81" s="100"/>
    </row>
    <row r="82" spans="1:6" ht="25.5">
      <c r="A82" s="104" t="s">
        <v>71</v>
      </c>
      <c r="B82" s="98"/>
      <c r="C82" s="100"/>
      <c r="D82" s="267" t="s">
        <v>513</v>
      </c>
      <c r="E82" s="98"/>
      <c r="F82" s="100"/>
    </row>
    <row r="83" spans="1:6">
      <c r="A83" s="100"/>
      <c r="B83" s="100"/>
      <c r="C83" s="100"/>
      <c r="D83" s="100"/>
      <c r="E83" s="100"/>
      <c r="F83" s="100"/>
    </row>
    <row r="84" spans="1:6">
      <c r="A84" s="72" t="s">
        <v>75</v>
      </c>
      <c r="B84" s="94"/>
      <c r="C84" s="100"/>
      <c r="D84" s="294"/>
      <c r="E84" s="294"/>
      <c r="F84" s="294"/>
    </row>
    <row r="85" spans="1:6" ht="51">
      <c r="A85" s="21" t="s">
        <v>76</v>
      </c>
      <c r="B85" s="94"/>
      <c r="C85" s="100"/>
      <c r="D85" s="294"/>
      <c r="E85" s="294"/>
      <c r="F85" s="294"/>
    </row>
    <row r="86" spans="1:6">
      <c r="A86" s="98" t="s">
        <v>61</v>
      </c>
      <c r="B86" s="98">
        <v>1</v>
      </c>
      <c r="C86" s="100"/>
      <c r="D86" s="294"/>
      <c r="E86" s="294"/>
      <c r="F86" s="294"/>
    </row>
    <row r="87" spans="1:6">
      <c r="A87" s="98" t="s">
        <v>62</v>
      </c>
      <c r="B87" s="98"/>
      <c r="C87" s="100"/>
      <c r="D87" s="294"/>
      <c r="E87" s="294"/>
      <c r="F87" s="294"/>
    </row>
    <row r="88" spans="1:6">
      <c r="A88" s="100"/>
      <c r="B88" s="100"/>
      <c r="C88" s="100"/>
      <c r="D88" s="238"/>
      <c r="E88" s="238"/>
      <c r="F88" s="238"/>
    </row>
    <row r="89" spans="1:6">
      <c r="A89" s="72" t="s">
        <v>102</v>
      </c>
      <c r="B89" s="21"/>
      <c r="C89" s="100"/>
      <c r="D89" s="238"/>
      <c r="E89" s="238"/>
      <c r="F89" s="238"/>
    </row>
    <row r="90" spans="1:6" ht="25.5">
      <c r="A90" s="21" t="s">
        <v>77</v>
      </c>
      <c r="B90" s="21"/>
      <c r="C90" s="100"/>
      <c r="D90" s="238"/>
      <c r="E90" s="238"/>
      <c r="F90" s="238"/>
    </row>
    <row r="91" spans="1:6">
      <c r="A91" s="73" t="s">
        <v>493</v>
      </c>
      <c r="B91" s="98"/>
      <c r="C91" s="100"/>
      <c r="D91" s="238"/>
      <c r="E91" s="238"/>
      <c r="F91" s="238"/>
    </row>
    <row r="92" spans="1:6">
      <c r="A92" s="98" t="s">
        <v>79</v>
      </c>
      <c r="B92" s="98">
        <v>2</v>
      </c>
      <c r="C92" s="100"/>
      <c r="D92" s="238"/>
      <c r="E92" s="238"/>
      <c r="F92" s="238"/>
    </row>
    <row r="93" spans="1:6">
      <c r="A93" s="73" t="s">
        <v>494</v>
      </c>
      <c r="B93" s="98"/>
      <c r="C93" s="100"/>
      <c r="D93" s="238"/>
      <c r="E93" s="238"/>
      <c r="F93" s="238"/>
    </row>
    <row r="94" spans="1:6">
      <c r="A94" s="98" t="s">
        <v>152</v>
      </c>
      <c r="B94" s="98"/>
      <c r="C94" s="100"/>
      <c r="D94" s="238"/>
      <c r="E94" s="238"/>
      <c r="F94" s="238"/>
    </row>
    <row r="95" spans="1:6">
      <c r="A95" s="98" t="s">
        <v>78</v>
      </c>
      <c r="B95" s="98"/>
      <c r="C95" s="100"/>
      <c r="D95" s="238"/>
      <c r="E95" s="238"/>
      <c r="F95" s="238"/>
    </row>
    <row r="96" spans="1:6">
      <c r="A96" s="100"/>
      <c r="B96" s="100"/>
      <c r="C96" s="100"/>
      <c r="D96" s="238"/>
      <c r="E96" s="238"/>
      <c r="F96" s="238"/>
    </row>
    <row r="113" ht="12.75" customHeight="1"/>
    <row r="150" ht="12.75" customHeight="1"/>
    <row r="187" ht="12.75" customHeight="1"/>
    <row r="224" ht="12.75" customHeight="1"/>
    <row r="261" ht="12.75" customHeight="1"/>
  </sheetData>
  <mergeCells count="6">
    <mergeCell ref="D84:F87"/>
    <mergeCell ref="A2:B3"/>
    <mergeCell ref="D2:E3"/>
    <mergeCell ref="D36:F39"/>
    <mergeCell ref="A50:B51"/>
    <mergeCell ref="D50:E51"/>
  </mergeCells>
  <pageMargins left="0.25" right="0.25" top="0.75" bottom="0.75" header="0.3" footer="0.3"/>
  <pageSetup paperSize="9" scale="52"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sheetPr enableFormatConditionsCalculation="0">
    <tabColor rgb="FF008000"/>
    <pageSetUpPr fitToPage="1"/>
  </sheetPr>
  <dimension ref="A1:D136"/>
  <sheetViews>
    <sheetView zoomScale="90" zoomScaleNormal="90" workbookViewId="0">
      <selection activeCell="D32" sqref="D32"/>
    </sheetView>
  </sheetViews>
  <sheetFormatPr defaultColWidth="11.42578125" defaultRowHeight="15"/>
  <cols>
    <col min="1" max="1" width="127.42578125" style="6" customWidth="1"/>
    <col min="2" max="2" width="5.28515625" customWidth="1"/>
    <col min="3" max="3" width="2.28515625" customWidth="1"/>
    <col min="4" max="4" width="46.85546875" customWidth="1"/>
  </cols>
  <sheetData>
    <row r="1" spans="1:4" ht="15.75">
      <c r="A1" s="9" t="s">
        <v>112</v>
      </c>
      <c r="D1" s="9" t="s">
        <v>266</v>
      </c>
    </row>
    <row r="2" spans="1:4" ht="29.1" customHeight="1">
      <c r="A2" s="288" t="s">
        <v>314</v>
      </c>
      <c r="D2" s="172" t="s">
        <v>318</v>
      </c>
    </row>
    <row r="3" spans="1:4" ht="24.75" customHeight="1">
      <c r="A3" s="289"/>
      <c r="D3" s="172" t="s">
        <v>267</v>
      </c>
    </row>
    <row r="4" spans="1:4" ht="29.1" customHeight="1">
      <c r="A4" s="289"/>
      <c r="D4" s="169" t="s">
        <v>268</v>
      </c>
    </row>
    <row r="5" spans="1:4" ht="29.1" customHeight="1">
      <c r="A5" s="289"/>
      <c r="D5" s="170" t="s">
        <v>414</v>
      </c>
    </row>
    <row r="6" spans="1:4" ht="29.1" customHeight="1">
      <c r="A6" s="289"/>
      <c r="D6" s="173" t="s">
        <v>272</v>
      </c>
    </row>
    <row r="7" spans="1:4" ht="29.1" customHeight="1">
      <c r="A7" s="290"/>
      <c r="D7" s="169" t="s">
        <v>270</v>
      </c>
    </row>
    <row r="8" spans="1:4" ht="29.1" customHeight="1">
      <c r="A8" s="174"/>
      <c r="D8" s="172" t="s">
        <v>271</v>
      </c>
    </row>
    <row r="9" spans="1:4" ht="19.5" customHeight="1">
      <c r="A9" s="45" t="s">
        <v>8</v>
      </c>
    </row>
    <row r="10" spans="1:4" ht="12.75">
      <c r="A10" s="173" t="s">
        <v>384</v>
      </c>
      <c r="B10" t="s">
        <v>318</v>
      </c>
    </row>
    <row r="11" spans="1:4" ht="12.75">
      <c r="A11" s="173" t="s">
        <v>363</v>
      </c>
      <c r="B11" t="s">
        <v>318</v>
      </c>
    </row>
    <row r="12" spans="1:4" ht="12.75">
      <c r="A12" s="173" t="s">
        <v>319</v>
      </c>
      <c r="B12" t="s">
        <v>318</v>
      </c>
    </row>
    <row r="13" spans="1:4" ht="12.75">
      <c r="A13" s="173" t="s">
        <v>328</v>
      </c>
      <c r="B13" t="s">
        <v>318</v>
      </c>
    </row>
    <row r="14" spans="1:4" ht="12.75">
      <c r="A14" s="173" t="s">
        <v>320</v>
      </c>
      <c r="B14" t="s">
        <v>318</v>
      </c>
    </row>
    <row r="15" spans="1:4" ht="12.75">
      <c r="A15" s="173" t="s">
        <v>321</v>
      </c>
      <c r="B15" t="s">
        <v>269</v>
      </c>
    </row>
    <row r="16" spans="1:4" ht="12.75">
      <c r="A16" s="173" t="s">
        <v>387</v>
      </c>
      <c r="B16" t="s">
        <v>267</v>
      </c>
    </row>
    <row r="17" spans="1:2" ht="12.75">
      <c r="A17" s="173" t="s">
        <v>322</v>
      </c>
      <c r="B17" t="s">
        <v>267</v>
      </c>
    </row>
    <row r="18" spans="1:2" ht="12.75">
      <c r="A18" s="173" t="s">
        <v>323</v>
      </c>
      <c r="B18" t="s">
        <v>268</v>
      </c>
    </row>
    <row r="19" spans="1:2" ht="12.75">
      <c r="A19" s="173" t="s">
        <v>334</v>
      </c>
      <c r="B19" t="s">
        <v>268</v>
      </c>
    </row>
    <row r="20" spans="1:2" ht="12.75">
      <c r="A20" s="173" t="s">
        <v>324</v>
      </c>
      <c r="B20" t="s">
        <v>268</v>
      </c>
    </row>
    <row r="21" spans="1:2" ht="26.25" customHeight="1">
      <c r="A21" s="173" t="s">
        <v>385</v>
      </c>
      <c r="B21" t="s">
        <v>268</v>
      </c>
    </row>
    <row r="22" spans="1:2" ht="12.75">
      <c r="A22" s="173" t="s">
        <v>325</v>
      </c>
      <c r="B22" t="s">
        <v>268</v>
      </c>
    </row>
    <row r="23" spans="1:2" ht="12.75">
      <c r="A23" s="173" t="s">
        <v>326</v>
      </c>
      <c r="B23" t="s">
        <v>272</v>
      </c>
    </row>
    <row r="24" spans="1:2" ht="12.75">
      <c r="A24" s="173" t="s">
        <v>327</v>
      </c>
      <c r="B24" t="s">
        <v>272</v>
      </c>
    </row>
    <row r="25" spans="1:2" ht="12.75">
      <c r="A25" s="173" t="s">
        <v>364</v>
      </c>
      <c r="B25" t="s">
        <v>270</v>
      </c>
    </row>
    <row r="26" spans="1:2" ht="12.75">
      <c r="A26" s="173" t="s">
        <v>329</v>
      </c>
      <c r="B26" t="s">
        <v>270</v>
      </c>
    </row>
    <row r="27" spans="1:2" ht="12.75">
      <c r="A27" s="173" t="s">
        <v>330</v>
      </c>
      <c r="B27" t="s">
        <v>271</v>
      </c>
    </row>
    <row r="28" spans="1:2" ht="12.75">
      <c r="A28" s="173" t="s">
        <v>331</v>
      </c>
      <c r="B28" t="s">
        <v>272</v>
      </c>
    </row>
    <row r="29" spans="1:2" ht="12.75">
      <c r="A29" s="173" t="s">
        <v>332</v>
      </c>
      <c r="B29" t="s">
        <v>272</v>
      </c>
    </row>
    <row r="30" spans="1:2" ht="12.75">
      <c r="A30" s="173" t="s">
        <v>333</v>
      </c>
      <c r="B30" t="s">
        <v>271</v>
      </c>
    </row>
    <row r="31" spans="1:2" ht="12.75">
      <c r="A31" s="173" t="s">
        <v>344</v>
      </c>
      <c r="B31" t="s">
        <v>318</v>
      </c>
    </row>
    <row r="32" spans="1:2" ht="26.25" customHeight="1">
      <c r="A32" s="47"/>
    </row>
    <row r="33" spans="1:2">
      <c r="A33" s="45" t="s">
        <v>9</v>
      </c>
    </row>
    <row r="34" spans="1:2" ht="25.5">
      <c r="A34" s="173" t="s">
        <v>114</v>
      </c>
      <c r="B34" t="s">
        <v>318</v>
      </c>
    </row>
    <row r="35" spans="1:2" ht="25.5">
      <c r="A35" s="173" t="s">
        <v>115</v>
      </c>
      <c r="B35" t="s">
        <v>318</v>
      </c>
    </row>
    <row r="36" spans="1:2" ht="12.75">
      <c r="A36" s="173" t="s">
        <v>116</v>
      </c>
      <c r="B36" t="s">
        <v>318</v>
      </c>
    </row>
    <row r="37" spans="1:2" ht="12.75">
      <c r="A37" s="173" t="s">
        <v>117</v>
      </c>
      <c r="B37" t="s">
        <v>270</v>
      </c>
    </row>
    <row r="38" spans="1:2" ht="25.5">
      <c r="A38" s="173" t="s">
        <v>118</v>
      </c>
      <c r="B38" t="s">
        <v>270</v>
      </c>
    </row>
    <row r="39" spans="1:2" ht="25.5">
      <c r="A39" s="173" t="s">
        <v>119</v>
      </c>
      <c r="B39" t="s">
        <v>270</v>
      </c>
    </row>
    <row r="40" spans="1:2" ht="25.5">
      <c r="A40" s="173" t="s">
        <v>120</v>
      </c>
      <c r="B40" t="s">
        <v>272</v>
      </c>
    </row>
    <row r="41" spans="1:2" ht="12.75">
      <c r="A41" s="173" t="s">
        <v>275</v>
      </c>
      <c r="B41" t="s">
        <v>267</v>
      </c>
    </row>
    <row r="42" spans="1:2" ht="12.75">
      <c r="A42" s="173" t="s">
        <v>276</v>
      </c>
      <c r="B42" t="s">
        <v>272</v>
      </c>
    </row>
    <row r="43" spans="1:2" ht="12.75">
      <c r="A43" s="173" t="s">
        <v>277</v>
      </c>
      <c r="B43" t="s">
        <v>271</v>
      </c>
    </row>
    <row r="44" spans="1:2" ht="12.75">
      <c r="A44" s="173" t="s">
        <v>460</v>
      </c>
      <c r="B44" t="s">
        <v>270</v>
      </c>
    </row>
    <row r="45" spans="1:2" ht="12.75">
      <c r="A45" s="173" t="s">
        <v>461</v>
      </c>
      <c r="B45" t="s">
        <v>270</v>
      </c>
    </row>
    <row r="46" spans="1:2" ht="12.75">
      <c r="A46" s="173" t="s">
        <v>462</v>
      </c>
      <c r="B46" t="s">
        <v>318</v>
      </c>
    </row>
    <row r="47" spans="1:2" ht="12.75">
      <c r="A47" s="173" t="s">
        <v>463</v>
      </c>
      <c r="B47" t="s">
        <v>318</v>
      </c>
    </row>
    <row r="48" spans="1:2" ht="12.75">
      <c r="A48" s="173" t="s">
        <v>464</v>
      </c>
      <c r="B48" t="s">
        <v>318</v>
      </c>
    </row>
    <row r="49" spans="1:2" ht="12.75">
      <c r="A49" s="173" t="s">
        <v>465</v>
      </c>
      <c r="B49" t="s">
        <v>318</v>
      </c>
    </row>
    <row r="50" spans="1:2" ht="12.75">
      <c r="A50" s="173" t="s">
        <v>466</v>
      </c>
      <c r="B50" t="s">
        <v>271</v>
      </c>
    </row>
    <row r="51" spans="1:2" ht="12.75">
      <c r="A51" s="173" t="s">
        <v>467</v>
      </c>
      <c r="B51" t="s">
        <v>270</v>
      </c>
    </row>
    <row r="52" spans="1:2" ht="12.75">
      <c r="A52" s="173" t="s">
        <v>468</v>
      </c>
      <c r="B52" t="s">
        <v>318</v>
      </c>
    </row>
    <row r="53" spans="1:2" ht="12.75">
      <c r="A53" s="173" t="s">
        <v>469</v>
      </c>
      <c r="B53" t="s">
        <v>269</v>
      </c>
    </row>
    <row r="54" spans="1:2" ht="12.75">
      <c r="A54" s="173" t="s">
        <v>470</v>
      </c>
      <c r="B54" t="s">
        <v>267</v>
      </c>
    </row>
    <row r="55" spans="1:2" ht="12.75">
      <c r="A55" s="173" t="s">
        <v>471</v>
      </c>
      <c r="B55" t="s">
        <v>267</v>
      </c>
    </row>
    <row r="56" spans="1:2" ht="12.75">
      <c r="A56" s="173" t="s">
        <v>472</v>
      </c>
      <c r="B56" t="s">
        <v>267</v>
      </c>
    </row>
    <row r="57" spans="1:2" ht="12.75">
      <c r="A57" s="173" t="s">
        <v>473</v>
      </c>
      <c r="B57" t="s">
        <v>267</v>
      </c>
    </row>
    <row r="58" spans="1:2" ht="12.75">
      <c r="A58" s="173" t="s">
        <v>474</v>
      </c>
      <c r="B58" t="s">
        <v>268</v>
      </c>
    </row>
    <row r="59" spans="1:2" ht="12.75" customHeight="1">
      <c r="A59" s="173" t="s">
        <v>475</v>
      </c>
      <c r="B59" t="s">
        <v>268</v>
      </c>
    </row>
    <row r="60" spans="1:2" ht="12.75">
      <c r="A60" s="173" t="s">
        <v>476</v>
      </c>
      <c r="B60" t="s">
        <v>267</v>
      </c>
    </row>
    <row r="61" spans="1:2" ht="12.75">
      <c r="A61" s="173" t="s">
        <v>477</v>
      </c>
      <c r="B61" t="s">
        <v>270</v>
      </c>
    </row>
    <row r="62" spans="1:2" ht="12.75">
      <c r="A62" s="173" t="s">
        <v>478</v>
      </c>
      <c r="B62" t="s">
        <v>272</v>
      </c>
    </row>
    <row r="63" spans="1:2" ht="12.75">
      <c r="A63" s="173" t="s">
        <v>479</v>
      </c>
      <c r="B63" t="s">
        <v>272</v>
      </c>
    </row>
    <row r="64" spans="1:2" ht="12.75">
      <c r="A64" s="173" t="s">
        <v>480</v>
      </c>
      <c r="B64" t="s">
        <v>272</v>
      </c>
    </row>
    <row r="65" spans="1:2" ht="12.75">
      <c r="A65" s="173" t="s">
        <v>481</v>
      </c>
      <c r="B65" t="s">
        <v>271</v>
      </c>
    </row>
    <row r="66" spans="1:2" ht="12.75">
      <c r="A66" s="173" t="s">
        <v>482</v>
      </c>
      <c r="B66" t="s">
        <v>272</v>
      </c>
    </row>
    <row r="67" spans="1:2" ht="12.75">
      <c r="A67" s="173" t="s">
        <v>483</v>
      </c>
      <c r="B67" t="s">
        <v>272</v>
      </c>
    </row>
    <row r="69" spans="1:2" ht="14.25">
      <c r="A69" s="46"/>
    </row>
    <row r="70" spans="1:2" ht="14.25">
      <c r="A70" s="46" t="s">
        <v>121</v>
      </c>
    </row>
    <row r="72" spans="1:2" ht="30">
      <c r="A72" s="45" t="s">
        <v>24</v>
      </c>
    </row>
    <row r="73" spans="1:2" ht="12.75">
      <c r="A73" s="173" t="s">
        <v>342</v>
      </c>
      <c r="B73" t="s">
        <v>270</v>
      </c>
    </row>
    <row r="74" spans="1:2" ht="12.75">
      <c r="A74" s="173" t="s">
        <v>335</v>
      </c>
      <c r="B74" t="s">
        <v>270</v>
      </c>
    </row>
    <row r="75" spans="1:2" ht="12.75">
      <c r="A75" s="173" t="s">
        <v>336</v>
      </c>
      <c r="B75" t="s">
        <v>272</v>
      </c>
    </row>
    <row r="76" spans="1:2" ht="12.75">
      <c r="A76" s="173" t="s">
        <v>337</v>
      </c>
      <c r="B76" t="s">
        <v>318</v>
      </c>
    </row>
    <row r="77" spans="1:2" ht="12.75">
      <c r="A77" s="173" t="s">
        <v>365</v>
      </c>
      <c r="B77" t="s">
        <v>270</v>
      </c>
    </row>
    <row r="78" spans="1:2" ht="12.75">
      <c r="A78" s="173" t="s">
        <v>341</v>
      </c>
      <c r="B78" t="s">
        <v>271</v>
      </c>
    </row>
    <row r="79" spans="1:2" ht="12.75">
      <c r="A79" s="173" t="s">
        <v>338</v>
      </c>
      <c r="B79" t="s">
        <v>272</v>
      </c>
    </row>
    <row r="80" spans="1:2" ht="12.75">
      <c r="A80" s="173" t="s">
        <v>339</v>
      </c>
      <c r="B80" t="s">
        <v>272</v>
      </c>
    </row>
    <row r="81" spans="1:2" ht="12.75">
      <c r="A81" s="173" t="s">
        <v>340</v>
      </c>
      <c r="B81" t="s">
        <v>268</v>
      </c>
    </row>
    <row r="82" spans="1:2" ht="12.75">
      <c r="A82" s="173" t="s">
        <v>343</v>
      </c>
      <c r="B82" t="s">
        <v>271</v>
      </c>
    </row>
    <row r="83" spans="1:2" ht="12.75">
      <c r="A83" s="173" t="s">
        <v>366</v>
      </c>
      <c r="B83" t="s">
        <v>318</v>
      </c>
    </row>
    <row r="84" spans="1:2" ht="12.75">
      <c r="A84" s="189"/>
    </row>
    <row r="85" spans="1:2" ht="12.75">
      <c r="A85" s="190" t="s">
        <v>25</v>
      </c>
    </row>
    <row r="86" spans="1:2" ht="12.75">
      <c r="A86" s="173" t="s">
        <v>345</v>
      </c>
      <c r="B86" t="s">
        <v>270</v>
      </c>
    </row>
    <row r="87" spans="1:2" ht="12.75">
      <c r="A87" s="173" t="s">
        <v>346</v>
      </c>
      <c r="B87" t="s">
        <v>270</v>
      </c>
    </row>
    <row r="88" spans="1:2" ht="12.75">
      <c r="A88" s="173" t="s">
        <v>347</v>
      </c>
      <c r="B88" t="s">
        <v>272</v>
      </c>
    </row>
    <row r="89" spans="1:2" ht="12.75">
      <c r="A89" s="173" t="s">
        <v>348</v>
      </c>
      <c r="B89" t="s">
        <v>318</v>
      </c>
    </row>
    <row r="90" spans="1:2" ht="12.75">
      <c r="A90" s="173" t="s">
        <v>367</v>
      </c>
      <c r="B90" t="s">
        <v>270</v>
      </c>
    </row>
    <row r="91" spans="1:2" ht="12.75">
      <c r="A91" s="173" t="s">
        <v>349</v>
      </c>
      <c r="B91" t="s">
        <v>271</v>
      </c>
    </row>
    <row r="92" spans="1:2" ht="12.75">
      <c r="A92" s="173" t="s">
        <v>509</v>
      </c>
      <c r="B92" t="s">
        <v>272</v>
      </c>
    </row>
    <row r="93" spans="1:2" ht="12.75">
      <c r="A93" s="173" t="s">
        <v>510</v>
      </c>
      <c r="B93" t="s">
        <v>270</v>
      </c>
    </row>
    <row r="94" spans="1:2" ht="12.75">
      <c r="A94" s="173" t="s">
        <v>350</v>
      </c>
      <c r="B94" t="s">
        <v>268</v>
      </c>
    </row>
    <row r="95" spans="1:2" ht="12.75">
      <c r="A95" s="173" t="s">
        <v>351</v>
      </c>
      <c r="B95" t="s">
        <v>271</v>
      </c>
    </row>
    <row r="96" spans="1:2" ht="12.75">
      <c r="A96" s="173" t="s">
        <v>368</v>
      </c>
      <c r="B96" t="s">
        <v>318</v>
      </c>
    </row>
    <row r="97" spans="1:2" ht="12.75">
      <c r="A97" s="173" t="s">
        <v>352</v>
      </c>
      <c r="B97" t="s">
        <v>318</v>
      </c>
    </row>
    <row r="98" spans="1:2" ht="12.75">
      <c r="A98" s="173" t="s">
        <v>358</v>
      </c>
      <c r="B98" t="s">
        <v>318</v>
      </c>
    </row>
    <row r="99" spans="1:2" ht="12.75">
      <c r="A99" s="173" t="s">
        <v>357</v>
      </c>
      <c r="B99" t="s">
        <v>318</v>
      </c>
    </row>
    <row r="100" spans="1:2" ht="12.75">
      <c r="A100" s="173" t="s">
        <v>353</v>
      </c>
      <c r="B100" t="s">
        <v>269</v>
      </c>
    </row>
    <row r="101" spans="1:2" ht="12.75">
      <c r="A101" s="173" t="s">
        <v>386</v>
      </c>
      <c r="B101" t="s">
        <v>267</v>
      </c>
    </row>
    <row r="102" spans="1:2" ht="12.75">
      <c r="A102" s="173" t="s">
        <v>354</v>
      </c>
      <c r="B102" t="s">
        <v>267</v>
      </c>
    </row>
    <row r="103" spans="1:2" ht="12.75">
      <c r="A103" s="173" t="s">
        <v>355</v>
      </c>
      <c r="B103" t="s">
        <v>268</v>
      </c>
    </row>
    <row r="104" spans="1:2" ht="12.75">
      <c r="A104" s="173" t="s">
        <v>356</v>
      </c>
      <c r="B104" t="s">
        <v>268</v>
      </c>
    </row>
    <row r="105" spans="1:2" ht="12.75">
      <c r="A105" s="173" t="s">
        <v>436</v>
      </c>
      <c r="B105" t="s">
        <v>268</v>
      </c>
    </row>
    <row r="106" spans="1:2" ht="25.5">
      <c r="A106" s="173" t="s">
        <v>359</v>
      </c>
      <c r="B106" t="s">
        <v>268</v>
      </c>
    </row>
    <row r="107" spans="1:2" ht="12.75">
      <c r="A107" s="173" t="s">
        <v>362</v>
      </c>
      <c r="B107" t="s">
        <v>268</v>
      </c>
    </row>
    <row r="108" spans="1:2" ht="12.75">
      <c r="A108" s="173" t="s">
        <v>360</v>
      </c>
      <c r="B108" t="s">
        <v>270</v>
      </c>
    </row>
    <row r="109" spans="1:2" ht="13.5" customHeight="1">
      <c r="A109" s="173" t="s">
        <v>361</v>
      </c>
      <c r="B109" t="s">
        <v>271</v>
      </c>
    </row>
    <row r="110" spans="1:2" ht="12.75">
      <c r="A110" s="173"/>
    </row>
    <row r="111" spans="1:2" ht="12.75">
      <c r="A111" s="189"/>
    </row>
    <row r="112" spans="1:2" ht="12.75">
      <c r="A112" s="190" t="s">
        <v>303</v>
      </c>
    </row>
    <row r="113" spans="1:2" ht="12.75">
      <c r="A113" s="173" t="s">
        <v>369</v>
      </c>
      <c r="B113" t="s">
        <v>270</v>
      </c>
    </row>
    <row r="114" spans="1:2" ht="12.75">
      <c r="A114" s="173" t="s">
        <v>370</v>
      </c>
      <c r="B114" t="s">
        <v>270</v>
      </c>
    </row>
    <row r="115" spans="1:2" ht="12.75">
      <c r="A115" s="173" t="s">
        <v>371</v>
      </c>
      <c r="B115" t="s">
        <v>272</v>
      </c>
    </row>
    <row r="116" spans="1:2" ht="12.75">
      <c r="A116" s="173" t="s">
        <v>372</v>
      </c>
      <c r="B116" t="s">
        <v>318</v>
      </c>
    </row>
    <row r="117" spans="1:2" ht="25.5">
      <c r="A117" s="173" t="s">
        <v>373</v>
      </c>
      <c r="B117" t="s">
        <v>268</v>
      </c>
    </row>
    <row r="118" spans="1:2" ht="12.75">
      <c r="A118" s="173" t="s">
        <v>374</v>
      </c>
      <c r="B118" t="s">
        <v>271</v>
      </c>
    </row>
    <row r="119" spans="1:2" ht="12.75">
      <c r="A119" s="173" t="s">
        <v>375</v>
      </c>
      <c r="B119" t="s">
        <v>272</v>
      </c>
    </row>
    <row r="120" spans="1:2" ht="12.75">
      <c r="A120" s="173" t="s">
        <v>376</v>
      </c>
      <c r="B120" t="s">
        <v>272</v>
      </c>
    </row>
    <row r="121" spans="1:2" ht="12.75">
      <c r="A121" s="173" t="s">
        <v>377</v>
      </c>
      <c r="B121" t="s">
        <v>268</v>
      </c>
    </row>
    <row r="122" spans="1:2" ht="12.75">
      <c r="A122" s="173" t="s">
        <v>378</v>
      </c>
      <c r="B122" t="s">
        <v>271</v>
      </c>
    </row>
    <row r="124" spans="1:2" ht="12.75">
      <c r="A124" s="190" t="s">
        <v>439</v>
      </c>
    </row>
    <row r="125" spans="1:2" ht="12.75">
      <c r="A125" s="173" t="s">
        <v>445</v>
      </c>
      <c r="B125" t="s">
        <v>270</v>
      </c>
    </row>
    <row r="126" spans="1:2" ht="12.75">
      <c r="A126" s="173" t="s">
        <v>446</v>
      </c>
      <c r="B126" t="s">
        <v>414</v>
      </c>
    </row>
    <row r="127" spans="1:2" ht="12.75">
      <c r="A127" s="173" t="s">
        <v>447</v>
      </c>
      <c r="B127" t="s">
        <v>270</v>
      </c>
    </row>
    <row r="128" spans="1:2" ht="12.75">
      <c r="A128" s="173" t="s">
        <v>448</v>
      </c>
      <c r="B128" t="s">
        <v>270</v>
      </c>
    </row>
    <row r="129" spans="1:2" ht="12.75">
      <c r="A129" s="173" t="s">
        <v>449</v>
      </c>
      <c r="B129" t="s">
        <v>414</v>
      </c>
    </row>
    <row r="130" spans="1:2" ht="25.5">
      <c r="A130" s="173" t="s">
        <v>450</v>
      </c>
      <c r="B130" t="s">
        <v>268</v>
      </c>
    </row>
    <row r="131" spans="1:2" ht="12.75">
      <c r="A131" s="173" t="s">
        <v>451</v>
      </c>
      <c r="B131" t="s">
        <v>272</v>
      </c>
    </row>
    <row r="132" spans="1:2" ht="12.75">
      <c r="A132" s="173" t="s">
        <v>452</v>
      </c>
      <c r="B132" t="s">
        <v>272</v>
      </c>
    </row>
    <row r="133" spans="1:2" ht="12.75">
      <c r="A133" s="173" t="s">
        <v>453</v>
      </c>
      <c r="B133" t="s">
        <v>272</v>
      </c>
    </row>
    <row r="134" spans="1:2" ht="12.75">
      <c r="A134" s="173" t="s">
        <v>454</v>
      </c>
      <c r="B134" t="s">
        <v>268</v>
      </c>
    </row>
    <row r="135" spans="1:2" ht="12.75">
      <c r="A135" s="173" t="s">
        <v>455</v>
      </c>
      <c r="B135" t="s">
        <v>271</v>
      </c>
    </row>
    <row r="136" spans="1:2" ht="12.75">
      <c r="A136" s="173" t="s">
        <v>456</v>
      </c>
      <c r="B136" t="s">
        <v>272</v>
      </c>
    </row>
  </sheetData>
  <mergeCells count="1">
    <mergeCell ref="A2:A7"/>
  </mergeCells>
  <dataValidations count="1">
    <dataValidation type="list" allowBlank="1" showInputMessage="1" showErrorMessage="1" sqref="B125:B136 B86:B109 B34:B67 B73:B83 B10:B31 B113:B122">
      <formula1>$D$2:$D$8</formula1>
    </dataValidation>
  </dataValidations>
  <pageMargins left="0.25" right="0.25" top="0.75" bottom="0.75" header="0.3" footer="0.3"/>
  <pageSetup paperSize="9" scale="52" fitToHeight="0" orientation="portrait" verticalDpi="4294967292" r:id="rId1"/>
</worksheet>
</file>

<file path=xl/worksheets/sheet4.xml><?xml version="1.0" encoding="utf-8"?>
<worksheet xmlns="http://schemas.openxmlformats.org/spreadsheetml/2006/main" xmlns:r="http://schemas.openxmlformats.org/officeDocument/2006/relationships">
  <sheetPr enableFormatConditionsCalculation="0">
    <tabColor rgb="FF008000"/>
    <pageSetUpPr fitToPage="1"/>
  </sheetPr>
  <dimension ref="A1:G52"/>
  <sheetViews>
    <sheetView zoomScale="80" zoomScaleNormal="80" workbookViewId="0">
      <pane ySplit="6" topLeftCell="A7" activePane="bottomLeft" state="frozen"/>
      <selection pane="bottomLeft" activeCell="A17" sqref="A17"/>
    </sheetView>
  </sheetViews>
  <sheetFormatPr defaultColWidth="11.42578125" defaultRowHeight="12.75"/>
  <cols>
    <col min="1" max="1" width="52.7109375" customWidth="1"/>
    <col min="2" max="2" width="3" style="7" customWidth="1"/>
    <col min="3" max="3" width="56.85546875" customWidth="1"/>
    <col min="4" max="4" width="3" style="7" customWidth="1"/>
    <col min="5" max="5" width="52.7109375" customWidth="1"/>
    <col min="6" max="6" width="3" style="7" customWidth="1"/>
    <col min="7" max="7" width="49.7109375" customWidth="1"/>
  </cols>
  <sheetData>
    <row r="1" spans="1:7" ht="39.950000000000003" customHeight="1">
      <c r="A1" s="291" t="s">
        <v>1</v>
      </c>
      <c r="B1" s="292"/>
      <c r="C1" s="292"/>
      <c r="D1" s="40"/>
      <c r="E1" s="291" t="s">
        <v>4</v>
      </c>
      <c r="F1" s="292"/>
      <c r="G1" s="292"/>
    </row>
    <row r="2" spans="1:7" ht="31.5">
      <c r="A2" s="192" t="s">
        <v>122</v>
      </c>
      <c r="B2" s="39"/>
      <c r="C2" s="38" t="s">
        <v>148</v>
      </c>
      <c r="D2" s="13"/>
      <c r="E2" s="37" t="s">
        <v>124</v>
      </c>
      <c r="F2" s="39"/>
      <c r="G2" s="38" t="s">
        <v>125</v>
      </c>
    </row>
    <row r="3" spans="1:7" s="64" customFormat="1" ht="15" customHeight="1">
      <c r="A3" s="293" t="s">
        <v>123</v>
      </c>
      <c r="B3" s="63"/>
      <c r="C3" s="293" t="s">
        <v>154</v>
      </c>
      <c r="D3" s="63"/>
      <c r="E3" s="293" t="s">
        <v>123</v>
      </c>
      <c r="F3" s="63"/>
      <c r="G3" s="293" t="s">
        <v>126</v>
      </c>
    </row>
    <row r="4" spans="1:7" s="64" customFormat="1" ht="15" customHeight="1">
      <c r="A4" s="293"/>
      <c r="B4" s="63"/>
      <c r="C4" s="293"/>
      <c r="D4" s="63"/>
      <c r="E4" s="293"/>
      <c r="F4" s="63"/>
      <c r="G4" s="293"/>
    </row>
    <row r="5" spans="1:7" s="64" customFormat="1" ht="15" customHeight="1">
      <c r="A5" s="293"/>
      <c r="B5" s="63"/>
      <c r="C5" s="293"/>
      <c r="D5" s="63"/>
      <c r="E5" s="293"/>
      <c r="F5" s="63"/>
      <c r="G5" s="293"/>
    </row>
    <row r="6" spans="1:7" s="64" customFormat="1" ht="15" customHeight="1">
      <c r="A6" s="293"/>
      <c r="B6" s="63"/>
      <c r="C6" s="293"/>
      <c r="D6" s="63"/>
      <c r="E6" s="293"/>
      <c r="F6" s="63"/>
      <c r="G6" s="293"/>
    </row>
    <row r="7" spans="1:7" s="68" customFormat="1" ht="225" customHeight="1">
      <c r="A7" s="65"/>
      <c r="B7" s="66"/>
      <c r="C7" s="67" t="s">
        <v>146</v>
      </c>
      <c r="D7" s="66"/>
      <c r="E7" s="65" t="s">
        <v>153</v>
      </c>
      <c r="F7" s="66"/>
      <c r="G7" s="67"/>
    </row>
    <row r="8" spans="1:7" s="68" customFormat="1" ht="26.25" customHeight="1">
      <c r="A8" s="215"/>
      <c r="B8" s="66"/>
      <c r="C8" s="67"/>
      <c r="D8" s="66"/>
      <c r="E8" s="65"/>
      <c r="F8" s="66"/>
      <c r="G8" s="67"/>
    </row>
    <row r="9" spans="1:7" s="11" customFormat="1" ht="38.25">
      <c r="A9" s="162" t="s">
        <v>404</v>
      </c>
      <c r="B9" s="14"/>
      <c r="C9" s="163" t="s">
        <v>415</v>
      </c>
      <c r="D9" s="14"/>
      <c r="E9" s="187" t="s">
        <v>381</v>
      </c>
      <c r="F9" s="14"/>
      <c r="G9" s="163" t="s">
        <v>382</v>
      </c>
    </row>
    <row r="10" spans="1:7" s="11" customFormat="1" ht="25.5">
      <c r="A10" s="162" t="s">
        <v>405</v>
      </c>
      <c r="B10" s="56"/>
      <c r="C10" s="165" t="s">
        <v>416</v>
      </c>
      <c r="D10" s="14"/>
      <c r="E10" s="162" t="s">
        <v>388</v>
      </c>
      <c r="F10" s="56"/>
      <c r="G10" s="165" t="s">
        <v>403</v>
      </c>
    </row>
    <row r="11" spans="1:7" s="11" customFormat="1" ht="38.25">
      <c r="A11" s="162" t="s">
        <v>406</v>
      </c>
      <c r="B11" s="56"/>
      <c r="C11" s="164" t="s">
        <v>417</v>
      </c>
      <c r="D11" s="14"/>
      <c r="E11" s="164" t="s">
        <v>401</v>
      </c>
      <c r="F11" s="56"/>
      <c r="G11" s="164" t="s">
        <v>424</v>
      </c>
    </row>
    <row r="12" spans="1:7" s="11" customFormat="1" ht="38.25">
      <c r="A12" s="162" t="s">
        <v>389</v>
      </c>
      <c r="B12" s="56"/>
      <c r="C12" s="162" t="s">
        <v>159</v>
      </c>
      <c r="D12" s="14"/>
      <c r="E12" s="162" t="s">
        <v>402</v>
      </c>
      <c r="F12" s="56"/>
      <c r="G12" s="162" t="s">
        <v>250</v>
      </c>
    </row>
    <row r="13" spans="1:7" s="11" customFormat="1" ht="51">
      <c r="A13" s="162" t="s">
        <v>390</v>
      </c>
      <c r="B13" s="56"/>
      <c r="C13" s="164" t="s">
        <v>160</v>
      </c>
      <c r="D13" s="14"/>
      <c r="E13" s="57" t="s">
        <v>428</v>
      </c>
      <c r="F13" s="56"/>
      <c r="G13" s="164" t="s">
        <v>379</v>
      </c>
    </row>
    <row r="14" spans="1:7" s="11" customFormat="1" ht="76.5">
      <c r="A14" s="162" t="s">
        <v>391</v>
      </c>
      <c r="B14" s="56"/>
      <c r="C14" s="59" t="s">
        <v>161</v>
      </c>
      <c r="D14" s="14"/>
      <c r="E14" s="55" t="s">
        <v>121</v>
      </c>
      <c r="F14" s="56"/>
      <c r="G14" s="162" t="s">
        <v>380</v>
      </c>
    </row>
    <row r="15" spans="1:7" s="11" customFormat="1" ht="63.75">
      <c r="A15" s="162" t="s">
        <v>392</v>
      </c>
      <c r="B15" s="56"/>
      <c r="C15" s="164" t="s">
        <v>418</v>
      </c>
      <c r="D15" s="14"/>
      <c r="E15" s="57" t="s">
        <v>121</v>
      </c>
      <c r="F15" s="56"/>
      <c r="G15" s="58" t="s">
        <v>121</v>
      </c>
    </row>
    <row r="16" spans="1:7" s="11" customFormat="1" ht="38.25">
      <c r="A16" s="162" t="s">
        <v>393</v>
      </c>
      <c r="B16" s="56"/>
      <c r="C16" s="162" t="s">
        <v>429</v>
      </c>
      <c r="D16" s="14"/>
      <c r="E16" s="55" t="s">
        <v>121</v>
      </c>
      <c r="F16" s="56"/>
      <c r="G16" s="59" t="s">
        <v>121</v>
      </c>
    </row>
    <row r="17" spans="1:7" ht="59.25" customHeight="1">
      <c r="A17" s="162" t="s">
        <v>394</v>
      </c>
      <c r="B17" s="56"/>
      <c r="C17" s="58" t="s">
        <v>162</v>
      </c>
      <c r="D17" s="14"/>
      <c r="E17" s="57" t="s">
        <v>121</v>
      </c>
      <c r="F17" s="56"/>
      <c r="G17" s="58" t="s">
        <v>121</v>
      </c>
    </row>
    <row r="18" spans="1:7" ht="55.5" customHeight="1">
      <c r="A18" s="162" t="s">
        <v>397</v>
      </c>
      <c r="B18" s="56"/>
      <c r="C18" s="59" t="s">
        <v>163</v>
      </c>
      <c r="D18" s="14"/>
      <c r="E18" s="55" t="s">
        <v>121</v>
      </c>
      <c r="F18" s="56"/>
      <c r="G18" s="59" t="s">
        <v>121</v>
      </c>
    </row>
    <row r="19" spans="1:7" ht="25.5">
      <c r="A19" s="164" t="s">
        <v>398</v>
      </c>
      <c r="B19" s="56"/>
      <c r="C19" s="162" t="s">
        <v>395</v>
      </c>
      <c r="D19" s="14"/>
      <c r="E19" s="57" t="s">
        <v>121</v>
      </c>
      <c r="F19" s="56"/>
      <c r="G19" s="58" t="s">
        <v>121</v>
      </c>
    </row>
    <row r="20" spans="1:7" ht="114" customHeight="1">
      <c r="A20" s="162" t="s">
        <v>399</v>
      </c>
      <c r="B20" s="56"/>
      <c r="C20" s="164" t="s">
        <v>396</v>
      </c>
      <c r="D20" s="14"/>
      <c r="E20" s="55" t="s">
        <v>121</v>
      </c>
      <c r="F20" s="56"/>
      <c r="G20" s="59" t="s">
        <v>121</v>
      </c>
    </row>
    <row r="21" spans="1:7" ht="45" customHeight="1">
      <c r="A21" s="164" t="s">
        <v>400</v>
      </c>
      <c r="B21" s="60"/>
      <c r="C21" s="59" t="s">
        <v>411</v>
      </c>
      <c r="D21" s="15"/>
      <c r="E21" s="57" t="s">
        <v>121</v>
      </c>
      <c r="F21" s="60"/>
      <c r="G21" s="61" t="s">
        <v>121</v>
      </c>
    </row>
    <row r="22" spans="1:7" ht="63.75">
      <c r="A22" s="162" t="s">
        <v>431</v>
      </c>
      <c r="B22" s="56"/>
      <c r="C22" s="191" t="s">
        <v>419</v>
      </c>
      <c r="D22" s="14"/>
      <c r="E22" s="55" t="s">
        <v>121</v>
      </c>
      <c r="F22" s="56"/>
      <c r="G22" s="59" t="s">
        <v>121</v>
      </c>
    </row>
    <row r="23" spans="1:7" ht="57" customHeight="1">
      <c r="A23" s="186"/>
      <c r="B23" s="60"/>
      <c r="C23" s="59" t="s">
        <v>164</v>
      </c>
      <c r="D23" s="15"/>
      <c r="E23" s="57" t="s">
        <v>121</v>
      </c>
      <c r="F23" s="60"/>
      <c r="G23" s="61" t="s">
        <v>121</v>
      </c>
    </row>
    <row r="24" spans="1:7" ht="31.5" customHeight="1">
      <c r="A24" s="55"/>
      <c r="B24" s="56"/>
      <c r="C24" s="61" t="s">
        <v>165</v>
      </c>
      <c r="D24" s="14"/>
      <c r="E24" s="55" t="s">
        <v>121</v>
      </c>
      <c r="F24" s="56"/>
      <c r="G24" s="59" t="s">
        <v>121</v>
      </c>
    </row>
    <row r="25" spans="1:7" ht="59.25" customHeight="1">
      <c r="A25" s="57"/>
      <c r="B25" s="56"/>
      <c r="C25" s="59" t="s">
        <v>166</v>
      </c>
      <c r="D25" s="14"/>
      <c r="E25" s="57" t="s">
        <v>121</v>
      </c>
      <c r="F25" s="56"/>
      <c r="G25" s="58" t="s">
        <v>121</v>
      </c>
    </row>
    <row r="26" spans="1:7">
      <c r="A26" s="55"/>
      <c r="B26" s="56"/>
      <c r="C26" s="165" t="s">
        <v>167</v>
      </c>
      <c r="D26" s="14"/>
      <c r="E26" s="55" t="s">
        <v>121</v>
      </c>
      <c r="F26" s="56"/>
      <c r="G26" s="59" t="s">
        <v>121</v>
      </c>
    </row>
    <row r="27" spans="1:7" ht="31.5" customHeight="1">
      <c r="A27" s="57"/>
      <c r="B27" s="56"/>
      <c r="C27" s="163" t="s">
        <v>412</v>
      </c>
      <c r="D27" s="14"/>
      <c r="E27" s="57" t="s">
        <v>121</v>
      </c>
      <c r="F27" s="56"/>
      <c r="G27" s="58" t="s">
        <v>121</v>
      </c>
    </row>
    <row r="28" spans="1:7">
      <c r="A28" s="55"/>
      <c r="B28" s="56"/>
      <c r="D28" s="14"/>
      <c r="E28" s="55" t="s">
        <v>121</v>
      </c>
      <c r="F28" s="56"/>
      <c r="G28" s="59" t="s">
        <v>121</v>
      </c>
    </row>
    <row r="29" spans="1:7" ht="37.5" customHeight="1">
      <c r="A29" s="186"/>
      <c r="B29" s="56"/>
      <c r="D29" s="14"/>
      <c r="E29" s="57" t="s">
        <v>121</v>
      </c>
      <c r="F29" s="56"/>
      <c r="G29" s="58" t="s">
        <v>121</v>
      </c>
    </row>
    <row r="30" spans="1:7">
      <c r="A30" s="185"/>
      <c r="B30" s="56"/>
      <c r="C30" s="59" t="s">
        <v>121</v>
      </c>
      <c r="D30" s="14"/>
      <c r="E30" s="55" t="s">
        <v>121</v>
      </c>
      <c r="F30" s="56"/>
      <c r="G30" s="59" t="s">
        <v>121</v>
      </c>
    </row>
    <row r="31" spans="1:7">
      <c r="A31" s="57"/>
      <c r="B31" s="56"/>
      <c r="C31" s="61" t="s">
        <v>121</v>
      </c>
      <c r="D31" s="14"/>
      <c r="E31" s="57" t="s">
        <v>121</v>
      </c>
      <c r="F31" s="56"/>
      <c r="G31" s="61" t="s">
        <v>121</v>
      </c>
    </row>
    <row r="32" spans="1:7">
      <c r="A32" s="55"/>
      <c r="B32" s="56"/>
      <c r="C32" s="59" t="s">
        <v>121</v>
      </c>
      <c r="D32" s="14"/>
      <c r="E32" s="55" t="s">
        <v>121</v>
      </c>
      <c r="F32" s="56"/>
      <c r="G32" s="59" t="s">
        <v>121</v>
      </c>
    </row>
    <row r="33" spans="1:7">
      <c r="A33" s="57"/>
      <c r="B33" s="56"/>
      <c r="C33" s="59" t="s">
        <v>121</v>
      </c>
      <c r="D33" s="14"/>
      <c r="E33" s="57" t="s">
        <v>121</v>
      </c>
      <c r="F33" s="56"/>
      <c r="G33" s="61" t="s">
        <v>121</v>
      </c>
    </row>
    <row r="34" spans="1:7">
      <c r="A34" s="171"/>
      <c r="B34" s="56"/>
      <c r="C34" s="61" t="s">
        <v>121</v>
      </c>
      <c r="D34" s="14"/>
      <c r="E34" s="171" t="s">
        <v>121</v>
      </c>
      <c r="F34" s="56"/>
      <c r="G34" s="59" t="s">
        <v>121</v>
      </c>
    </row>
    <row r="35" spans="1:7">
      <c r="A35" s="171"/>
      <c r="B35" s="56"/>
      <c r="C35" s="59" t="s">
        <v>121</v>
      </c>
      <c r="D35" s="14"/>
      <c r="E35" s="171" t="s">
        <v>121</v>
      </c>
      <c r="F35" s="56"/>
      <c r="G35" s="59" t="s">
        <v>121</v>
      </c>
    </row>
    <row r="36" spans="1:7">
      <c r="A36" s="57"/>
      <c r="B36" s="60"/>
      <c r="C36" s="58" t="s">
        <v>121</v>
      </c>
      <c r="D36" s="15"/>
      <c r="E36" s="57" t="s">
        <v>121</v>
      </c>
      <c r="F36" s="60"/>
      <c r="G36" s="61" t="s">
        <v>121</v>
      </c>
    </row>
    <row r="37" spans="1:7">
      <c r="A37" s="55"/>
      <c r="B37" s="56"/>
      <c r="C37" s="59" t="s">
        <v>121</v>
      </c>
      <c r="D37" s="14"/>
      <c r="E37" s="55" t="s">
        <v>121</v>
      </c>
      <c r="F37" s="56"/>
      <c r="G37" s="59" t="s">
        <v>121</v>
      </c>
    </row>
    <row r="38" spans="1:7">
      <c r="A38" s="57"/>
      <c r="B38" s="62"/>
      <c r="C38" s="58" t="s">
        <v>121</v>
      </c>
      <c r="D38" s="16"/>
      <c r="E38" s="58" t="s">
        <v>121</v>
      </c>
      <c r="F38" s="62"/>
      <c r="G38" s="58" t="s">
        <v>121</v>
      </c>
    </row>
    <row r="39" spans="1:7">
      <c r="A39" s="55"/>
      <c r="B39" s="62"/>
      <c r="C39" s="59" t="s">
        <v>121</v>
      </c>
      <c r="D39" s="16"/>
      <c r="E39" s="59" t="s">
        <v>121</v>
      </c>
      <c r="F39" s="62"/>
      <c r="G39" s="59" t="s">
        <v>121</v>
      </c>
    </row>
    <row r="40" spans="1:7">
      <c r="A40" s="57"/>
      <c r="B40" s="62"/>
      <c r="C40" s="58" t="s">
        <v>121</v>
      </c>
      <c r="D40" s="16"/>
      <c r="E40" s="58" t="s">
        <v>121</v>
      </c>
      <c r="F40" s="62"/>
      <c r="G40" s="58" t="s">
        <v>121</v>
      </c>
    </row>
    <row r="41" spans="1:7">
      <c r="A41" s="55"/>
      <c r="B41" s="62"/>
      <c r="C41" s="59" t="s">
        <v>121</v>
      </c>
      <c r="D41" s="16"/>
      <c r="E41" s="59" t="s">
        <v>121</v>
      </c>
      <c r="F41" s="62"/>
      <c r="G41" s="59" t="s">
        <v>121</v>
      </c>
    </row>
    <row r="42" spans="1:7" ht="21.95" customHeight="1">
      <c r="A42" s="161"/>
      <c r="B42" s="62"/>
      <c r="D42" s="16"/>
      <c r="E42" s="58" t="s">
        <v>121</v>
      </c>
      <c r="F42" s="62"/>
      <c r="G42" s="58" t="s">
        <v>121</v>
      </c>
    </row>
    <row r="43" spans="1:7" ht="24" customHeight="1">
      <c r="A43" s="59" t="s">
        <v>121</v>
      </c>
      <c r="B43" s="62"/>
      <c r="D43" s="16"/>
      <c r="E43" s="59" t="s">
        <v>121</v>
      </c>
      <c r="F43" s="62"/>
      <c r="G43" s="59" t="s">
        <v>121</v>
      </c>
    </row>
    <row r="44" spans="1:7">
      <c r="B44" s="16"/>
      <c r="D44" s="16"/>
      <c r="F44" s="16"/>
    </row>
    <row r="45" spans="1:7">
      <c r="B45" s="16"/>
      <c r="D45" s="16"/>
      <c r="F45" s="16"/>
    </row>
    <row r="46" spans="1:7">
      <c r="B46" s="16"/>
      <c r="D46" s="16"/>
      <c r="F46" s="16"/>
    </row>
    <row r="47" spans="1:7">
      <c r="B47" s="16"/>
      <c r="D47" s="16"/>
      <c r="F47" s="16"/>
    </row>
    <row r="48" spans="1:7">
      <c r="B48" s="16"/>
      <c r="D48" s="16"/>
      <c r="F48" s="16"/>
    </row>
    <row r="49" spans="2:6">
      <c r="B49" s="16"/>
      <c r="D49" s="16"/>
      <c r="F49" s="16"/>
    </row>
    <row r="50" spans="2:6">
      <c r="B50" s="16"/>
      <c r="D50" s="16"/>
      <c r="F50" s="16"/>
    </row>
    <row r="51" spans="2:6">
      <c r="B51" s="16"/>
      <c r="D51" s="16"/>
      <c r="F51" s="16"/>
    </row>
    <row r="52" spans="2:6">
      <c r="B52" s="16"/>
      <c r="D52" s="16"/>
      <c r="F52" s="16"/>
    </row>
  </sheetData>
  <mergeCells count="6">
    <mergeCell ref="A1:C1"/>
    <mergeCell ref="E1:G1"/>
    <mergeCell ref="A3:A6"/>
    <mergeCell ref="C3:C6"/>
    <mergeCell ref="E3:E6"/>
    <mergeCell ref="G3:G6"/>
  </mergeCells>
  <pageMargins left="0.74803149606299213" right="0.74803149606299213" top="0.98425196850393704" bottom="0.98425196850393704" header="0.51181102362204722" footer="0.51181102362204722"/>
  <pageSetup paperSize="9" scale="60" fitToHeight="0" orientation="landscape" verticalDpi="4294967292" r:id="rId1"/>
</worksheet>
</file>

<file path=xl/worksheets/sheet5.xml><?xml version="1.0" encoding="utf-8"?>
<worksheet xmlns="http://schemas.openxmlformats.org/spreadsheetml/2006/main" xmlns:r="http://schemas.openxmlformats.org/officeDocument/2006/relationships">
  <sheetPr enableFormatConditionsCalculation="0">
    <tabColor rgb="FF008000"/>
    <pageSetUpPr fitToPage="1"/>
  </sheetPr>
  <dimension ref="A1:F62"/>
  <sheetViews>
    <sheetView zoomScale="90" zoomScaleNormal="90" workbookViewId="0">
      <selection activeCell="I6" sqref="I6"/>
    </sheetView>
  </sheetViews>
  <sheetFormatPr defaultColWidth="11.42578125" defaultRowHeight="12.75"/>
  <cols>
    <col min="1" max="1" width="66.7109375" style="3" customWidth="1"/>
    <col min="2" max="2" width="2.140625" style="3" bestFit="1" customWidth="1"/>
    <col min="3" max="3" width="2.140625" style="3" customWidth="1"/>
    <col min="4" max="4" width="57.5703125" style="3" customWidth="1"/>
    <col min="5" max="5" width="2.140625" style="3" bestFit="1" customWidth="1"/>
    <col min="6" max="6" width="2.140625" style="3" customWidth="1"/>
    <col min="7" max="16384" width="11.42578125" style="3"/>
  </cols>
  <sheetData>
    <row r="1" spans="1:6" ht="12.75" customHeight="1">
      <c r="A1" s="295" t="s">
        <v>41</v>
      </c>
      <c r="B1" s="296"/>
      <c r="C1" s="69"/>
      <c r="D1" s="296" t="s">
        <v>48</v>
      </c>
      <c r="E1" s="296"/>
      <c r="F1" s="69"/>
    </row>
    <row r="2" spans="1:6" ht="34.5" customHeight="1" thickBot="1">
      <c r="A2" s="297"/>
      <c r="B2" s="298"/>
      <c r="C2" s="70"/>
      <c r="D2" s="298"/>
      <c r="E2" s="298"/>
      <c r="F2" s="70"/>
    </row>
    <row r="3" spans="1:6">
      <c r="A3" s="71" t="s">
        <v>42</v>
      </c>
      <c r="B3" s="94"/>
      <c r="C3" s="95"/>
      <c r="D3" s="72" t="s">
        <v>50</v>
      </c>
      <c r="E3" s="94"/>
      <c r="F3" s="95"/>
    </row>
    <row r="4" spans="1:6" ht="89.25">
      <c r="A4" s="19" t="s">
        <v>49</v>
      </c>
      <c r="B4" s="94"/>
      <c r="C4" s="95"/>
      <c r="D4" s="96" t="s">
        <v>51</v>
      </c>
      <c r="E4" s="94"/>
      <c r="F4" s="95"/>
    </row>
    <row r="5" spans="1:6">
      <c r="A5" s="97" t="s">
        <v>43</v>
      </c>
      <c r="B5" s="98">
        <v>1</v>
      </c>
      <c r="C5" s="95"/>
      <c r="D5" s="98" t="s">
        <v>52</v>
      </c>
      <c r="E5" s="98">
        <v>1</v>
      </c>
      <c r="F5" s="95"/>
    </row>
    <row r="6" spans="1:6">
      <c r="A6" s="97" t="s">
        <v>44</v>
      </c>
      <c r="B6" s="98">
        <v>2</v>
      </c>
      <c r="C6" s="95"/>
      <c r="D6" s="98" t="s">
        <v>53</v>
      </c>
      <c r="E6" s="98">
        <v>2</v>
      </c>
      <c r="F6" s="95"/>
    </row>
    <row r="7" spans="1:6">
      <c r="A7" s="97" t="s">
        <v>45</v>
      </c>
      <c r="B7" s="98">
        <v>3</v>
      </c>
      <c r="C7" s="95"/>
      <c r="D7" s="98" t="s">
        <v>54</v>
      </c>
      <c r="E7" s="98">
        <v>3</v>
      </c>
      <c r="F7" s="95"/>
    </row>
    <row r="8" spans="1:6" ht="25.5">
      <c r="A8" s="97" t="s">
        <v>47</v>
      </c>
      <c r="B8" s="98">
        <v>4</v>
      </c>
      <c r="C8" s="95"/>
      <c r="D8" s="98" t="s">
        <v>55</v>
      </c>
      <c r="E8" s="98">
        <v>4</v>
      </c>
      <c r="F8" s="95"/>
    </row>
    <row r="9" spans="1:6">
      <c r="A9" s="97" t="s">
        <v>46</v>
      </c>
      <c r="B9" s="98">
        <v>5</v>
      </c>
      <c r="C9" s="95"/>
      <c r="D9" s="98" t="s">
        <v>56</v>
      </c>
      <c r="E9" s="98">
        <v>5</v>
      </c>
      <c r="F9" s="95"/>
    </row>
    <row r="10" spans="1:6">
      <c r="A10" s="99"/>
      <c r="B10" s="100"/>
      <c r="C10" s="100"/>
      <c r="D10" s="100"/>
      <c r="E10" s="100"/>
      <c r="F10" s="100"/>
    </row>
    <row r="11" spans="1:6">
      <c r="A11" s="72" t="s">
        <v>57</v>
      </c>
      <c r="B11" s="94"/>
      <c r="C11" s="100"/>
      <c r="D11" s="72" t="s">
        <v>58</v>
      </c>
      <c r="E11" s="94"/>
      <c r="F11" s="100"/>
    </row>
    <row r="12" spans="1:6" ht="76.5">
      <c r="A12" s="21" t="s">
        <v>59</v>
      </c>
      <c r="B12" s="94"/>
      <c r="C12" s="100"/>
      <c r="D12" s="21" t="s">
        <v>100</v>
      </c>
      <c r="E12" s="94"/>
      <c r="F12" s="100"/>
    </row>
    <row r="13" spans="1:6">
      <c r="A13" s="73" t="s">
        <v>484</v>
      </c>
      <c r="B13" s="98">
        <v>1</v>
      </c>
      <c r="C13" s="100"/>
      <c r="D13" s="98" t="s">
        <v>61</v>
      </c>
      <c r="E13" s="98">
        <v>1</v>
      </c>
      <c r="F13" s="100"/>
    </row>
    <row r="14" spans="1:6">
      <c r="A14" s="73" t="s">
        <v>487</v>
      </c>
      <c r="B14" s="98">
        <v>2</v>
      </c>
      <c r="C14" s="100"/>
      <c r="D14" s="73" t="s">
        <v>495</v>
      </c>
      <c r="E14" s="98">
        <v>5</v>
      </c>
      <c r="F14" s="100"/>
    </row>
    <row r="15" spans="1:6">
      <c r="A15" s="73" t="s">
        <v>485</v>
      </c>
      <c r="B15" s="98">
        <v>3</v>
      </c>
      <c r="C15" s="100"/>
      <c r="D15" s="98"/>
      <c r="E15" s="98"/>
      <c r="F15" s="100"/>
    </row>
    <row r="16" spans="1:6">
      <c r="A16" s="73" t="s">
        <v>486</v>
      </c>
      <c r="B16" s="98">
        <v>4</v>
      </c>
      <c r="C16" s="100"/>
      <c r="D16" s="98"/>
      <c r="E16" s="98"/>
      <c r="F16" s="100"/>
    </row>
    <row r="17" spans="1:6">
      <c r="A17" s="98" t="s">
        <v>60</v>
      </c>
      <c r="B17" s="98">
        <v>5</v>
      </c>
      <c r="C17" s="100"/>
      <c r="D17"/>
      <c r="E17" s="98"/>
      <c r="F17" s="100"/>
    </row>
    <row r="18" spans="1:6">
      <c r="A18" s="100"/>
      <c r="B18" s="100"/>
      <c r="C18" s="100"/>
      <c r="D18" s="100"/>
      <c r="E18" s="100"/>
      <c r="F18" s="100"/>
    </row>
    <row r="19" spans="1:6">
      <c r="A19" s="72" t="s">
        <v>63</v>
      </c>
      <c r="B19" s="94"/>
      <c r="C19" s="100"/>
      <c r="D19" s="72" t="s">
        <v>64</v>
      </c>
      <c r="E19" s="94"/>
      <c r="F19" s="100"/>
    </row>
    <row r="20" spans="1:6" ht="38.25">
      <c r="A20" s="21" t="s">
        <v>65</v>
      </c>
      <c r="B20" s="94"/>
      <c r="C20" s="100"/>
      <c r="D20" s="21" t="s">
        <v>514</v>
      </c>
      <c r="E20" s="94"/>
      <c r="F20" s="100"/>
    </row>
    <row r="21" spans="1:6">
      <c r="A21" s="98" t="s">
        <v>66</v>
      </c>
      <c r="B21" s="98">
        <v>1</v>
      </c>
      <c r="C21" s="100"/>
      <c r="D21" s="98" t="s">
        <v>61</v>
      </c>
      <c r="E21" s="98">
        <v>1</v>
      </c>
      <c r="F21" s="100"/>
    </row>
    <row r="22" spans="1:6">
      <c r="A22" s="239" t="s">
        <v>488</v>
      </c>
      <c r="B22" s="98">
        <v>2</v>
      </c>
      <c r="C22" s="100"/>
      <c r="D22" s="267" t="s">
        <v>515</v>
      </c>
      <c r="E22" s="98">
        <v>2</v>
      </c>
      <c r="F22" s="100"/>
    </row>
    <row r="23" spans="1:6">
      <c r="A23" s="98" t="s">
        <v>150</v>
      </c>
      <c r="B23" s="98">
        <v>3</v>
      </c>
      <c r="C23" s="100"/>
      <c r="D23" s="267" t="s">
        <v>518</v>
      </c>
      <c r="E23" s="98">
        <v>3</v>
      </c>
      <c r="F23" s="100"/>
    </row>
    <row r="24" spans="1:6">
      <c r="A24" s="239" t="s">
        <v>489</v>
      </c>
      <c r="B24" s="98">
        <v>4</v>
      </c>
      <c r="C24" s="100"/>
      <c r="D24" s="267" t="s">
        <v>517</v>
      </c>
      <c r="E24" s="98">
        <v>4</v>
      </c>
      <c r="F24" s="100"/>
    </row>
    <row r="25" spans="1:6">
      <c r="A25" s="98" t="s">
        <v>151</v>
      </c>
      <c r="B25" s="98">
        <v>5</v>
      </c>
      <c r="C25" s="100"/>
      <c r="D25" s="267" t="s">
        <v>516</v>
      </c>
      <c r="E25" s="101">
        <v>5</v>
      </c>
      <c r="F25" s="100"/>
    </row>
    <row r="26" spans="1:6">
      <c r="A26" s="100"/>
      <c r="B26" s="100"/>
      <c r="C26" s="100"/>
      <c r="D26" s="100"/>
      <c r="E26" s="100"/>
      <c r="F26" s="100"/>
    </row>
    <row r="27" spans="1:6">
      <c r="A27" s="72" t="s">
        <v>67</v>
      </c>
      <c r="B27" s="94"/>
      <c r="C27" s="100"/>
      <c r="D27" s="72" t="s">
        <v>68</v>
      </c>
      <c r="E27" s="94"/>
      <c r="F27" s="100"/>
    </row>
    <row r="28" spans="1:6" ht="51">
      <c r="A28" s="21" t="s">
        <v>69</v>
      </c>
      <c r="B28" s="94"/>
      <c r="C28" s="100"/>
      <c r="D28" s="21" t="s">
        <v>72</v>
      </c>
      <c r="E28" s="94"/>
      <c r="F28" s="100"/>
    </row>
    <row r="29" spans="1:6">
      <c r="A29" s="98" t="s">
        <v>70</v>
      </c>
      <c r="B29" s="98">
        <v>1</v>
      </c>
      <c r="C29" s="100"/>
      <c r="D29" s="98" t="s">
        <v>73</v>
      </c>
      <c r="E29" s="98">
        <v>1</v>
      </c>
      <c r="F29" s="100"/>
    </row>
    <row r="30" spans="1:6" ht="25.5">
      <c r="A30" s="240" t="s">
        <v>490</v>
      </c>
      <c r="B30" s="98">
        <v>2</v>
      </c>
      <c r="C30" s="100"/>
      <c r="D30" s="98" t="s">
        <v>74</v>
      </c>
      <c r="E30" s="98">
        <v>2</v>
      </c>
      <c r="F30" s="100"/>
    </row>
    <row r="31" spans="1:6" ht="25.5">
      <c r="A31" s="240" t="s">
        <v>491</v>
      </c>
      <c r="B31" s="98">
        <v>3</v>
      </c>
      <c r="C31" s="100"/>
      <c r="D31" s="240" t="s">
        <v>511</v>
      </c>
      <c r="E31" s="98">
        <v>3</v>
      </c>
      <c r="F31" s="100"/>
    </row>
    <row r="32" spans="1:6" ht="25.5">
      <c r="A32" s="241" t="s">
        <v>492</v>
      </c>
      <c r="B32" s="98">
        <v>4</v>
      </c>
      <c r="C32" s="100"/>
      <c r="D32" s="267" t="s">
        <v>512</v>
      </c>
      <c r="E32" s="98">
        <v>4</v>
      </c>
      <c r="F32" s="100"/>
    </row>
    <row r="33" spans="1:6" ht="25.5">
      <c r="A33" s="104" t="s">
        <v>71</v>
      </c>
      <c r="B33" s="98">
        <v>5</v>
      </c>
      <c r="C33" s="100"/>
      <c r="D33" s="267" t="s">
        <v>513</v>
      </c>
      <c r="E33" s="98">
        <v>5</v>
      </c>
      <c r="F33" s="100"/>
    </row>
    <row r="34" spans="1:6">
      <c r="A34" s="100"/>
      <c r="B34" s="100"/>
      <c r="C34" s="100"/>
      <c r="D34" s="100"/>
      <c r="E34" s="100"/>
      <c r="F34" s="100"/>
    </row>
    <row r="35" spans="1:6">
      <c r="A35" s="72" t="s">
        <v>75</v>
      </c>
      <c r="B35" s="94"/>
      <c r="C35" s="100"/>
      <c r="D35" s="294"/>
      <c r="E35" s="294"/>
      <c r="F35" s="294"/>
    </row>
    <row r="36" spans="1:6" ht="51">
      <c r="A36" s="21" t="s">
        <v>76</v>
      </c>
      <c r="B36" s="94"/>
      <c r="C36" s="100"/>
      <c r="D36" s="294"/>
      <c r="E36" s="294"/>
      <c r="F36" s="294"/>
    </row>
    <row r="37" spans="1:6">
      <c r="A37" s="98" t="s">
        <v>61</v>
      </c>
      <c r="B37" s="98">
        <v>1</v>
      </c>
      <c r="C37" s="100"/>
      <c r="D37" s="294"/>
      <c r="E37" s="294"/>
      <c r="F37" s="294"/>
    </row>
    <row r="38" spans="1:6">
      <c r="A38" s="98" t="s">
        <v>62</v>
      </c>
      <c r="B38" s="98">
        <v>5</v>
      </c>
      <c r="C38" s="100"/>
      <c r="D38" s="294"/>
      <c r="E38" s="294"/>
      <c r="F38" s="294"/>
    </row>
    <row r="39" spans="1:6">
      <c r="A39" s="100"/>
      <c r="B39" s="100"/>
      <c r="C39" s="100"/>
      <c r="D39" s="279"/>
      <c r="E39" s="279"/>
      <c r="F39" s="279"/>
    </row>
    <row r="40" spans="1:6">
      <c r="A40" s="72" t="s">
        <v>102</v>
      </c>
      <c r="B40" s="21"/>
      <c r="C40" s="100"/>
      <c r="D40" s="279"/>
      <c r="E40" s="279"/>
      <c r="F40" s="279"/>
    </row>
    <row r="41" spans="1:6" ht="25.5">
      <c r="A41" s="21" t="s">
        <v>77</v>
      </c>
      <c r="B41" s="21"/>
      <c r="C41" s="100"/>
      <c r="D41" s="279"/>
      <c r="E41" s="279"/>
      <c r="F41" s="279"/>
    </row>
    <row r="42" spans="1:6">
      <c r="A42" s="73" t="s">
        <v>493</v>
      </c>
      <c r="B42" s="98">
        <v>1</v>
      </c>
      <c r="C42" s="100"/>
      <c r="D42" s="279"/>
      <c r="E42" s="279"/>
      <c r="F42" s="279"/>
    </row>
    <row r="43" spans="1:6">
      <c r="A43" s="98" t="s">
        <v>79</v>
      </c>
      <c r="B43" s="98">
        <v>2</v>
      </c>
      <c r="C43" s="100"/>
      <c r="D43" s="279"/>
      <c r="E43" s="279"/>
      <c r="F43" s="279"/>
    </row>
    <row r="44" spans="1:6">
      <c r="A44" s="73" t="s">
        <v>494</v>
      </c>
      <c r="B44" s="98">
        <v>3</v>
      </c>
      <c r="C44" s="100"/>
      <c r="D44" s="279"/>
      <c r="E44" s="279"/>
      <c r="F44" s="279"/>
    </row>
    <row r="45" spans="1:6">
      <c r="A45" s="98" t="s">
        <v>152</v>
      </c>
      <c r="B45" s="98">
        <v>4</v>
      </c>
      <c r="C45" s="100"/>
      <c r="D45" s="279"/>
      <c r="E45" s="279"/>
      <c r="F45" s="279"/>
    </row>
    <row r="46" spans="1:6">
      <c r="A46" s="98" t="s">
        <v>78</v>
      </c>
      <c r="B46" s="98">
        <v>5</v>
      </c>
      <c r="C46" s="100"/>
      <c r="D46" s="279"/>
      <c r="E46" s="279"/>
      <c r="F46" s="279"/>
    </row>
    <row r="47" spans="1:6">
      <c r="A47" s="74"/>
      <c r="B47" s="73"/>
      <c r="C47" s="20"/>
      <c r="D47" s="278"/>
      <c r="E47" s="278"/>
      <c r="F47" s="278"/>
    </row>
    <row r="48" spans="1:6" ht="13.5" thickBot="1">
      <c r="A48" s="74"/>
      <c r="B48" s="73"/>
      <c r="C48" s="20"/>
      <c r="D48" s="278"/>
      <c r="E48" s="278"/>
      <c r="F48" s="278"/>
    </row>
    <row r="49" spans="1:6" ht="12.75" customHeight="1">
      <c r="A49" s="75" t="s">
        <v>80</v>
      </c>
      <c r="B49" s="76"/>
      <c r="C49" s="76"/>
      <c r="D49" s="76"/>
      <c r="E49" s="76"/>
      <c r="F49" s="77"/>
    </row>
    <row r="50" spans="1:6">
      <c r="A50" s="78" t="s">
        <v>81</v>
      </c>
      <c r="B50" s="5"/>
      <c r="C50" s="5"/>
      <c r="D50" s="5"/>
      <c r="E50" s="5"/>
      <c r="F50" s="79"/>
    </row>
    <row r="51" spans="1:6">
      <c r="A51" s="78" t="s">
        <v>82</v>
      </c>
      <c r="B51" s="5"/>
      <c r="C51" s="5"/>
      <c r="D51" s="5"/>
      <c r="E51" s="5"/>
      <c r="F51" s="79"/>
    </row>
    <row r="52" spans="1:6" ht="54" customHeight="1" thickBot="1">
      <c r="A52" s="305" t="s">
        <v>83</v>
      </c>
      <c r="B52" s="306"/>
      <c r="C52" s="306"/>
      <c r="D52" s="306"/>
      <c r="E52" s="306"/>
      <c r="F52" s="307"/>
    </row>
    <row r="53" spans="1:6">
      <c r="A53" s="80" t="s">
        <v>84</v>
      </c>
      <c r="B53" s="81"/>
      <c r="C53" s="20"/>
      <c r="D53" s="82" t="s">
        <v>91</v>
      </c>
      <c r="E53" s="81"/>
      <c r="F53" s="23"/>
    </row>
    <row r="54" spans="1:6">
      <c r="A54" s="83" t="s">
        <v>85</v>
      </c>
      <c r="B54" s="84">
        <v>0</v>
      </c>
      <c r="C54" s="20"/>
      <c r="D54" s="85" t="s">
        <v>94</v>
      </c>
      <c r="E54" s="84">
        <v>0</v>
      </c>
      <c r="F54" s="23"/>
    </row>
    <row r="55" spans="1:6">
      <c r="A55" s="83" t="s">
        <v>86</v>
      </c>
      <c r="B55" s="84">
        <v>1</v>
      </c>
      <c r="C55" s="20"/>
      <c r="D55" s="85" t="s">
        <v>95</v>
      </c>
      <c r="E55" s="84">
        <v>1</v>
      </c>
      <c r="F55" s="23"/>
    </row>
    <row r="56" spans="1:6">
      <c r="A56" s="83" t="s">
        <v>87</v>
      </c>
      <c r="B56" s="84">
        <v>2</v>
      </c>
      <c r="C56" s="20"/>
      <c r="D56" s="85" t="s">
        <v>96</v>
      </c>
      <c r="E56" s="84">
        <v>2</v>
      </c>
      <c r="F56" s="23"/>
    </row>
    <row r="57" spans="1:6">
      <c r="A57" s="83" t="s">
        <v>88</v>
      </c>
      <c r="B57" s="84">
        <v>3</v>
      </c>
      <c r="C57" s="20"/>
      <c r="D57" s="85" t="s">
        <v>97</v>
      </c>
      <c r="E57" s="84">
        <v>3</v>
      </c>
      <c r="F57" s="23"/>
    </row>
    <row r="58" spans="1:6">
      <c r="A58" s="83" t="s">
        <v>89</v>
      </c>
      <c r="B58" s="84">
        <v>4</v>
      </c>
      <c r="C58" s="20"/>
      <c r="D58" s="85" t="s">
        <v>98</v>
      </c>
      <c r="E58" s="84">
        <v>4</v>
      </c>
      <c r="F58" s="23"/>
    </row>
    <row r="59" spans="1:6">
      <c r="A59" s="86" t="s">
        <v>90</v>
      </c>
      <c r="B59" s="87">
        <v>5</v>
      </c>
      <c r="C59" s="20"/>
      <c r="D59" s="88" t="s">
        <v>99</v>
      </c>
      <c r="E59" s="87">
        <v>5</v>
      </c>
      <c r="F59" s="23"/>
    </row>
    <row r="60" spans="1:6" ht="23.1" customHeight="1">
      <c r="A60" s="299" t="s">
        <v>92</v>
      </c>
      <c r="B60" s="300"/>
      <c r="C60" s="300"/>
      <c r="D60" s="300"/>
      <c r="E60" s="301"/>
      <c r="F60" s="23"/>
    </row>
    <row r="61" spans="1:6" ht="23.1" customHeight="1">
      <c r="A61" s="302" t="s">
        <v>93</v>
      </c>
      <c r="B61" s="303"/>
      <c r="C61" s="303"/>
      <c r="D61" s="303"/>
      <c r="E61" s="304"/>
      <c r="F61" s="23"/>
    </row>
    <row r="62" spans="1:6" ht="13.5" thickBot="1">
      <c r="A62" s="25"/>
      <c r="B62" s="22"/>
      <c r="C62" s="22"/>
      <c r="D62" s="22"/>
      <c r="E62" s="22"/>
      <c r="F62" s="26"/>
    </row>
  </sheetData>
  <mergeCells count="6">
    <mergeCell ref="D35:F38"/>
    <mergeCell ref="A1:B2"/>
    <mergeCell ref="D1:E2"/>
    <mergeCell ref="A60:E60"/>
    <mergeCell ref="A61:E61"/>
    <mergeCell ref="A52:F52"/>
  </mergeCells>
  <phoneticPr fontId="26" type="noConversion"/>
  <pageMargins left="0.23622047244094491" right="0.23622047244094491" top="0.74803149606299213" bottom="0.74803149606299213" header="0.31496062992125984" footer="0.31496062992125984"/>
  <pageSetup paperSize="9" scale="52" orientation="portrait" horizontalDpi="4294967292" verticalDpi="4294967292" r:id="rId1"/>
</worksheet>
</file>

<file path=xl/worksheets/sheet6.xml><?xml version="1.0" encoding="utf-8"?>
<worksheet xmlns="http://schemas.openxmlformats.org/spreadsheetml/2006/main" xmlns:r="http://schemas.openxmlformats.org/officeDocument/2006/relationships">
  <sheetPr>
    <tabColor rgb="FFFF0000"/>
    <pageSetUpPr fitToPage="1"/>
  </sheetPr>
  <dimension ref="A1:O90"/>
  <sheetViews>
    <sheetView tabSelected="1" topLeftCell="B1" zoomScale="80" zoomScaleNormal="80" zoomScaleSheetLayoutView="25" zoomScalePageLayoutView="90" workbookViewId="0">
      <pane ySplit="2" topLeftCell="A3" activePane="bottomLeft" state="frozen"/>
      <selection pane="bottomLeft" activeCell="F6" sqref="F6"/>
    </sheetView>
  </sheetViews>
  <sheetFormatPr defaultColWidth="10.85546875" defaultRowHeight="20.25" outlineLevelRow="1"/>
  <cols>
    <col min="1" max="1" width="9.28515625" style="4" customWidth="1"/>
    <col min="2" max="2" width="9.85546875" style="4" customWidth="1"/>
    <col min="3" max="3" width="11.140625" style="4" customWidth="1"/>
    <col min="4" max="4" width="42" style="4" customWidth="1"/>
    <col min="5" max="5" width="33.5703125" style="201" customWidth="1"/>
    <col min="6" max="6" width="25.7109375" style="4" customWidth="1"/>
    <col min="7" max="7" width="30.140625" style="4" customWidth="1"/>
    <col min="8" max="8" width="32.28515625" style="1" customWidth="1"/>
    <col min="9" max="9" width="33.85546875" style="4" customWidth="1"/>
    <col min="10" max="11" width="30.5703125" style="4" customWidth="1"/>
    <col min="12" max="12" width="20.7109375" style="4" customWidth="1"/>
    <col min="13" max="13" width="19.28515625" style="4" customWidth="1"/>
    <col min="14" max="14" width="22" style="4" customWidth="1"/>
    <col min="15" max="15" width="3.28515625" style="48" customWidth="1"/>
    <col min="16" max="16384" width="10.85546875" style="4"/>
  </cols>
  <sheetData>
    <row r="1" spans="1:15" s="48" customFormat="1" ht="18" customHeight="1">
      <c r="A1" s="27" t="s">
        <v>127</v>
      </c>
      <c r="B1" s="42"/>
      <c r="C1" s="42"/>
      <c r="D1" s="42"/>
      <c r="E1" s="196"/>
      <c r="F1" s="42"/>
      <c r="G1" s="42"/>
      <c r="H1" s="217"/>
      <c r="I1" s="42"/>
      <c r="J1" s="42"/>
      <c r="K1" s="42"/>
      <c r="L1" s="42"/>
      <c r="M1" s="42"/>
      <c r="N1" s="42"/>
      <c r="O1" s="42"/>
    </row>
    <row r="2" spans="1:15" s="51" customFormat="1" ht="27" customHeight="1">
      <c r="A2" s="30" t="str">
        <f>'Aree di rischio per processi'!B2</f>
        <v>A) Acquisizione e progressione del personale</v>
      </c>
      <c r="B2" s="49"/>
      <c r="C2" s="49"/>
      <c r="D2" s="49"/>
      <c r="E2" s="197"/>
      <c r="F2" s="49"/>
      <c r="G2" s="50" t="s">
        <v>149</v>
      </c>
      <c r="H2" s="218"/>
      <c r="I2" s="43"/>
      <c r="J2" s="43"/>
      <c r="K2" s="43"/>
      <c r="L2" s="43"/>
      <c r="M2" s="43"/>
      <c r="N2" s="43"/>
      <c r="O2" s="42"/>
    </row>
    <row r="3" spans="1:15" ht="30.75" customHeight="1">
      <c r="A3" s="310" t="str">
        <f>'Aree di rischio per processi'!A7</f>
        <v>A.01 Reclutamento di personale a tempo indeterminato, determinato e progressioni verticali</v>
      </c>
      <c r="B3" s="311"/>
      <c r="C3" s="311"/>
      <c r="D3" s="311"/>
      <c r="E3" s="213"/>
      <c r="F3" s="213"/>
      <c r="G3" s="53" t="str">
        <f>IF(C6=0,"--",IF(C6&lt;10,"Basso",IF(C6&lt;18,"Medio",IF(C6&lt;25.1,"Alto",""))))</f>
        <v>Basso</v>
      </c>
      <c r="H3" s="219">
        <f>C6</f>
        <v>2.916666666666667</v>
      </c>
      <c r="I3" s="34"/>
      <c r="J3" s="34"/>
      <c r="K3" s="34"/>
      <c r="L3" s="34"/>
      <c r="M3" s="34"/>
      <c r="N3" s="34"/>
      <c r="O3" s="42"/>
    </row>
    <row r="4" spans="1:15" ht="51.95" customHeight="1" outlineLevel="1">
      <c r="A4" s="312" t="str">
        <f>A3</f>
        <v>A.01 Reclutamento di personale a tempo indeterminato, determinato e progressioni verticali</v>
      </c>
      <c r="B4" s="316" t="s">
        <v>134</v>
      </c>
      <c r="C4" s="317"/>
      <c r="D4" s="167" t="s">
        <v>298</v>
      </c>
      <c r="E4" s="18" t="s">
        <v>274</v>
      </c>
      <c r="F4" s="167" t="s">
        <v>273</v>
      </c>
      <c r="G4" s="210" t="s">
        <v>0</v>
      </c>
      <c r="H4" s="309" t="s">
        <v>422</v>
      </c>
      <c r="I4" s="320"/>
      <c r="J4" s="321" t="s">
        <v>423</v>
      </c>
      <c r="K4" s="320"/>
      <c r="L4" s="308" t="s">
        <v>157</v>
      </c>
      <c r="M4" s="308" t="s">
        <v>158</v>
      </c>
      <c r="N4" s="320" t="s">
        <v>133</v>
      </c>
      <c r="O4" s="42"/>
    </row>
    <row r="5" spans="1:15" ht="24.75" customHeight="1" outlineLevel="1">
      <c r="A5" s="313"/>
      <c r="B5" s="318"/>
      <c r="C5" s="319"/>
      <c r="D5" s="32" t="s">
        <v>425</v>
      </c>
      <c r="E5" s="32" t="s">
        <v>420</v>
      </c>
      <c r="F5" s="32" t="s">
        <v>421</v>
      </c>
      <c r="G5" s="32" t="s">
        <v>420</v>
      </c>
      <c r="H5" s="44" t="s">
        <v>2</v>
      </c>
      <c r="I5" s="44" t="s">
        <v>3</v>
      </c>
      <c r="J5" s="44" t="s">
        <v>2</v>
      </c>
      <c r="K5" s="44" t="s">
        <v>3</v>
      </c>
      <c r="L5" s="309"/>
      <c r="M5" s="309"/>
      <c r="N5" s="320"/>
      <c r="O5" s="42"/>
    </row>
    <row r="6" spans="1:15" ht="63.75" outlineLevel="1">
      <c r="A6" s="313"/>
      <c r="B6" s="202" t="s">
        <v>155</v>
      </c>
      <c r="C6" s="322">
        <f>B7*B9</f>
        <v>2.916666666666667</v>
      </c>
      <c r="D6" s="54" t="s">
        <v>245</v>
      </c>
      <c r="E6" s="163" t="s">
        <v>344</v>
      </c>
      <c r="F6" s="159" t="str">
        <f>VLOOKUP(E6,'Catalogo rischi'!$A$10:$B$31,2,FALSE)</f>
        <v>CR.1 Pilotamento delle procedure</v>
      </c>
      <c r="G6" s="184" t="s">
        <v>132</v>
      </c>
      <c r="H6" s="162" t="s">
        <v>404</v>
      </c>
      <c r="I6" s="54" t="s">
        <v>412</v>
      </c>
      <c r="J6" s="54" t="s">
        <v>381</v>
      </c>
      <c r="K6" s="54" t="s">
        <v>379</v>
      </c>
      <c r="L6" s="159" t="s">
        <v>572</v>
      </c>
      <c r="M6" s="159" t="s">
        <v>577</v>
      </c>
      <c r="N6" s="12" t="s">
        <v>573</v>
      </c>
      <c r="O6" s="42"/>
    </row>
    <row r="7" spans="1:15" ht="102" outlineLevel="1">
      <c r="A7" s="313"/>
      <c r="B7" s="203">
        <f>SUM(A!B6:B47)/6</f>
        <v>2.3333333333333335</v>
      </c>
      <c r="C7" s="323"/>
      <c r="D7" s="12" t="s">
        <v>246</v>
      </c>
      <c r="E7" s="163" t="s">
        <v>384</v>
      </c>
      <c r="F7" s="159" t="str">
        <f>VLOOKUP(E7,'Catalogo rischi'!$A$10:$B$31,2,FALSE)</f>
        <v>CR.1 Pilotamento delle procedure</v>
      </c>
      <c r="G7" s="184" t="s">
        <v>130</v>
      </c>
      <c r="H7" s="162" t="s">
        <v>405</v>
      </c>
      <c r="I7" s="54" t="s">
        <v>411</v>
      </c>
      <c r="J7" s="54" t="s">
        <v>381</v>
      </c>
      <c r="K7" s="54" t="s">
        <v>250</v>
      </c>
      <c r="L7" s="159" t="s">
        <v>575</v>
      </c>
      <c r="M7" s="159" t="s">
        <v>578</v>
      </c>
      <c r="N7" s="103" t="s">
        <v>574</v>
      </c>
      <c r="O7" s="42"/>
    </row>
    <row r="8" spans="1:15" ht="63.75" outlineLevel="1">
      <c r="A8" s="313"/>
      <c r="B8" s="204" t="s">
        <v>101</v>
      </c>
      <c r="C8" s="323"/>
      <c r="D8" s="54" t="s">
        <v>247</v>
      </c>
      <c r="E8" s="163" t="s">
        <v>326</v>
      </c>
      <c r="F8" s="159" t="str">
        <f>VLOOKUP(E8,'Catalogo rischi'!$A$10:$B$31,2,FALSE)</f>
        <v>CR.5 Elusione delle procedure di svolgimento dell'attività e di controllo</v>
      </c>
      <c r="G8" s="184" t="s">
        <v>130</v>
      </c>
      <c r="H8" s="162" t="s">
        <v>405</v>
      </c>
      <c r="I8" s="54" t="s">
        <v>411</v>
      </c>
      <c r="J8" s="54" t="s">
        <v>388</v>
      </c>
      <c r="K8" s="54" t="s">
        <v>250</v>
      </c>
      <c r="L8" s="54" t="s">
        <v>575</v>
      </c>
      <c r="M8" s="159" t="s">
        <v>579</v>
      </c>
      <c r="N8" s="184" t="s">
        <v>576</v>
      </c>
      <c r="O8" s="42"/>
    </row>
    <row r="9" spans="1:15" ht="63.75" outlineLevel="1">
      <c r="A9" s="313"/>
      <c r="B9" s="204">
        <f>SUM(A!E6:E34)/4</f>
        <v>1.25</v>
      </c>
      <c r="C9" s="323"/>
      <c r="D9" s="159" t="s">
        <v>253</v>
      </c>
      <c r="E9" s="163" t="s">
        <v>363</v>
      </c>
      <c r="F9" s="159" t="str">
        <f>VLOOKUP(E9,'Catalogo rischi'!$A$10:$B$31,2,FALSE)</f>
        <v>CR.1 Pilotamento delle procedure</v>
      </c>
      <c r="G9" s="184" t="s">
        <v>130</v>
      </c>
      <c r="H9" s="162" t="s">
        <v>406</v>
      </c>
      <c r="I9" s="54" t="s">
        <v>413</v>
      </c>
      <c r="J9" s="54"/>
      <c r="K9" s="54" t="s">
        <v>379</v>
      </c>
      <c r="L9" s="159" t="s">
        <v>575</v>
      </c>
      <c r="M9" s="159" t="s">
        <v>580</v>
      </c>
      <c r="N9" s="184" t="s">
        <v>581</v>
      </c>
      <c r="O9" s="42"/>
    </row>
    <row r="10" spans="1:15" ht="76.5" outlineLevel="1">
      <c r="A10" s="314"/>
      <c r="B10" s="244"/>
      <c r="C10" s="324"/>
      <c r="D10" s="54" t="s">
        <v>248</v>
      </c>
      <c r="E10" s="163" t="s">
        <v>364</v>
      </c>
      <c r="F10" s="159" t="str">
        <f>VLOOKUP(E10,'Catalogo rischi'!$A$10:$B$31,2,FALSE)</f>
        <v>CR.6 Uso improprio o distorto della discrezionalità</v>
      </c>
      <c r="G10" s="184" t="s">
        <v>130</v>
      </c>
      <c r="H10" s="162" t="s">
        <v>389</v>
      </c>
      <c r="I10" s="54" t="s">
        <v>429</v>
      </c>
      <c r="J10" s="54"/>
      <c r="K10" s="54" t="s">
        <v>382</v>
      </c>
      <c r="L10" s="159" t="s">
        <v>575</v>
      </c>
      <c r="M10" s="159" t="s">
        <v>582</v>
      </c>
      <c r="N10" s="184" t="s">
        <v>583</v>
      </c>
      <c r="O10" s="42"/>
    </row>
    <row r="11" spans="1:15" ht="63.75" outlineLevel="1">
      <c r="A11" s="314"/>
      <c r="B11" s="242"/>
      <c r="C11" s="324"/>
      <c r="D11" s="159" t="s">
        <v>249</v>
      </c>
      <c r="E11" s="163" t="s">
        <v>326</v>
      </c>
      <c r="F11" s="159" t="str">
        <f>VLOOKUP(E11,'Catalogo rischi'!$A$10:$B$31,2,FALSE)</f>
        <v>CR.5 Elusione delle procedure di svolgimento dell'attività e di controllo</v>
      </c>
      <c r="G11" s="184" t="s">
        <v>130</v>
      </c>
      <c r="H11" s="162" t="s">
        <v>398</v>
      </c>
      <c r="I11" s="54" t="s">
        <v>415</v>
      </c>
      <c r="J11" s="54" t="s">
        <v>401</v>
      </c>
      <c r="K11" s="54" t="s">
        <v>250</v>
      </c>
      <c r="L11" s="159" t="s">
        <v>575</v>
      </c>
      <c r="M11" s="159" t="s">
        <v>584</v>
      </c>
      <c r="N11" s="184" t="s">
        <v>585</v>
      </c>
      <c r="O11" s="42"/>
    </row>
    <row r="12" spans="1:15" ht="18" customHeight="1" outlineLevel="1">
      <c r="A12" s="314"/>
      <c r="B12" s="243"/>
      <c r="C12" s="324"/>
      <c r="D12" s="54"/>
      <c r="E12" s="198"/>
      <c r="F12" s="54"/>
      <c r="G12" s="54"/>
      <c r="H12" s="220"/>
      <c r="I12" s="54"/>
      <c r="J12" s="54"/>
      <c r="K12" s="54"/>
      <c r="L12" s="54"/>
      <c r="M12" s="54"/>
      <c r="N12" s="12"/>
      <c r="O12" s="42"/>
    </row>
    <row r="13" spans="1:15" ht="18" customHeight="1" outlineLevel="1">
      <c r="A13" s="313"/>
      <c r="B13" s="89"/>
      <c r="C13" s="323"/>
      <c r="D13" s="54"/>
      <c r="E13" s="198"/>
      <c r="F13" s="54"/>
      <c r="G13" s="54"/>
      <c r="H13" s="220"/>
      <c r="I13" s="54"/>
      <c r="J13" s="54"/>
      <c r="K13" s="54"/>
      <c r="L13" s="54"/>
      <c r="M13" s="54"/>
      <c r="N13" s="12"/>
      <c r="O13" s="42"/>
    </row>
    <row r="14" spans="1:15" ht="18" customHeight="1" outlineLevel="1">
      <c r="A14" s="315"/>
      <c r="B14" s="177"/>
      <c r="C14" s="325"/>
      <c r="D14" s="54"/>
      <c r="E14" s="198"/>
      <c r="F14" s="54"/>
      <c r="G14" s="54"/>
      <c r="H14" s="220"/>
      <c r="I14" s="54"/>
      <c r="J14" s="54"/>
      <c r="K14" s="54"/>
      <c r="L14" s="54"/>
      <c r="M14" s="54"/>
      <c r="N14" s="12"/>
      <c r="O14" s="42"/>
    </row>
    <row r="15" spans="1:15">
      <c r="A15" s="34"/>
      <c r="B15" s="34"/>
      <c r="C15" s="34"/>
      <c r="D15" s="34"/>
      <c r="E15" s="199"/>
      <c r="F15" s="34"/>
      <c r="G15" s="34"/>
      <c r="H15" s="221"/>
      <c r="I15" s="34"/>
      <c r="J15" s="34"/>
      <c r="K15" s="34"/>
      <c r="L15" s="34"/>
      <c r="M15" s="34"/>
      <c r="N15" s="34"/>
      <c r="O15" s="42"/>
    </row>
    <row r="16" spans="1:15" ht="54.75" customHeight="1">
      <c r="A16" s="310" t="str">
        <f>'Aree di rischio per processi'!A8</f>
        <v>A.02 Progressioni economiche di carriera</v>
      </c>
      <c r="B16" s="311"/>
      <c r="C16" s="311"/>
      <c r="D16" s="311"/>
      <c r="E16" s="213"/>
      <c r="F16" s="213"/>
      <c r="G16" s="53" t="str">
        <f>IF(C19=0,"--",IF(C19&lt;10,"Basso",IF(C19&lt;18,"Medio",IF(C19&lt;25.1,"Alto",""))))</f>
        <v>Basso</v>
      </c>
      <c r="H16" s="219">
        <f>C19</f>
        <v>2.916666666666667</v>
      </c>
      <c r="I16" s="34"/>
      <c r="J16" s="34"/>
      <c r="K16" s="34"/>
      <c r="L16" s="34"/>
      <c r="M16" s="34"/>
      <c r="N16" s="34"/>
      <c r="O16" s="42"/>
    </row>
    <row r="17" spans="1:15" ht="71.25" outlineLevel="1">
      <c r="A17" s="312" t="str">
        <f>A16</f>
        <v>A.02 Progressioni economiche di carriera</v>
      </c>
      <c r="B17" s="316" t="s">
        <v>134</v>
      </c>
      <c r="C17" s="317"/>
      <c r="D17" s="167" t="s">
        <v>263</v>
      </c>
      <c r="E17" s="18" t="s">
        <v>274</v>
      </c>
      <c r="F17" s="167" t="s">
        <v>273</v>
      </c>
      <c r="G17" s="210" t="s">
        <v>0</v>
      </c>
      <c r="H17" s="309" t="s">
        <v>422</v>
      </c>
      <c r="I17" s="320"/>
      <c r="J17" s="321" t="s">
        <v>423</v>
      </c>
      <c r="K17" s="320"/>
      <c r="L17" s="308" t="s">
        <v>157</v>
      </c>
      <c r="M17" s="211" t="s">
        <v>147</v>
      </c>
      <c r="N17" s="320" t="s">
        <v>133</v>
      </c>
      <c r="O17" s="42"/>
    </row>
    <row r="18" spans="1:15" ht="20.100000000000001" customHeight="1" outlineLevel="1">
      <c r="A18" s="313"/>
      <c r="B18" s="318"/>
      <c r="C18" s="319"/>
      <c r="D18" s="32" t="s">
        <v>425</v>
      </c>
      <c r="E18" s="32" t="s">
        <v>420</v>
      </c>
      <c r="F18" s="32" t="s">
        <v>421</v>
      </c>
      <c r="G18" s="32" t="s">
        <v>420</v>
      </c>
      <c r="H18" s="44" t="s">
        <v>2</v>
      </c>
      <c r="I18" s="44" t="s">
        <v>3</v>
      </c>
      <c r="J18" s="44" t="s">
        <v>2</v>
      </c>
      <c r="K18" s="44" t="s">
        <v>3</v>
      </c>
      <c r="L18" s="309"/>
      <c r="M18" s="212"/>
      <c r="N18" s="320"/>
      <c r="O18" s="42"/>
    </row>
    <row r="19" spans="1:15" ht="92.25" customHeight="1" outlineLevel="1">
      <c r="A19" s="313"/>
      <c r="B19" s="202" t="s">
        <v>155</v>
      </c>
      <c r="C19" s="322">
        <f>B20*B22</f>
        <v>2.916666666666667</v>
      </c>
      <c r="D19" s="159" t="s">
        <v>383</v>
      </c>
      <c r="E19" s="163" t="s">
        <v>344</v>
      </c>
      <c r="F19" s="159" t="str">
        <f>VLOOKUP(E19,'Catalogo rischi'!$A$10:$B$31,2,FALSE)</f>
        <v>CR.1 Pilotamento delle procedure</v>
      </c>
      <c r="G19" s="184" t="s">
        <v>132</v>
      </c>
      <c r="H19" s="162" t="s">
        <v>404</v>
      </c>
      <c r="I19" s="54" t="s">
        <v>412</v>
      </c>
      <c r="J19" s="54" t="s">
        <v>381</v>
      </c>
      <c r="K19" s="54" t="s">
        <v>379</v>
      </c>
      <c r="L19" s="159" t="s">
        <v>575</v>
      </c>
      <c r="M19" s="159" t="s">
        <v>586</v>
      </c>
      <c r="N19" s="184" t="s">
        <v>587</v>
      </c>
      <c r="O19" s="42"/>
    </row>
    <row r="20" spans="1:15" ht="89.25" customHeight="1" outlineLevel="1">
      <c r="A20" s="313"/>
      <c r="B20" s="203">
        <f>SUM(A!B54:B95)/6</f>
        <v>2.3333333333333335</v>
      </c>
      <c r="C20" s="323"/>
      <c r="D20" s="188" t="s">
        <v>252</v>
      </c>
      <c r="E20" s="163" t="s">
        <v>384</v>
      </c>
      <c r="F20" s="159" t="str">
        <f>VLOOKUP(E20,'Catalogo rischi'!$A$10:$B$31,2,FALSE)</f>
        <v>CR.1 Pilotamento delle procedure</v>
      </c>
      <c r="G20" s="184" t="s">
        <v>130</v>
      </c>
      <c r="H20" s="162" t="s">
        <v>406</v>
      </c>
      <c r="I20" s="54" t="s">
        <v>164</v>
      </c>
      <c r="J20" s="54" t="s">
        <v>381</v>
      </c>
      <c r="K20" s="54" t="s">
        <v>250</v>
      </c>
      <c r="L20" s="159" t="s">
        <v>575</v>
      </c>
      <c r="M20" s="159" t="s">
        <v>609</v>
      </c>
      <c r="N20" s="184" t="s">
        <v>610</v>
      </c>
      <c r="O20" s="42"/>
    </row>
    <row r="21" spans="1:15" ht="63.75" outlineLevel="1">
      <c r="A21" s="313"/>
      <c r="B21" s="205" t="s">
        <v>101</v>
      </c>
      <c r="C21" s="323"/>
      <c r="D21" s="54" t="s">
        <v>247</v>
      </c>
      <c r="E21" s="163" t="s">
        <v>326</v>
      </c>
      <c r="F21" s="159" t="str">
        <f>VLOOKUP(E21,'Catalogo rischi'!$A$10:$B$31,2,FALSE)</f>
        <v>CR.5 Elusione delle procedure di svolgimento dell'attività e di controllo</v>
      </c>
      <c r="G21" s="184" t="s">
        <v>130</v>
      </c>
      <c r="H21" s="162" t="s">
        <v>405</v>
      </c>
      <c r="I21" s="54" t="s">
        <v>411</v>
      </c>
      <c r="J21" s="54" t="s">
        <v>388</v>
      </c>
      <c r="K21" s="54" t="s">
        <v>250</v>
      </c>
      <c r="L21" s="159" t="s">
        <v>575</v>
      </c>
      <c r="M21" s="159" t="s">
        <v>588</v>
      </c>
      <c r="N21" s="184" t="s">
        <v>589</v>
      </c>
      <c r="O21" s="42"/>
    </row>
    <row r="22" spans="1:15" ht="63.75" outlineLevel="1">
      <c r="A22" s="313"/>
      <c r="B22" s="204">
        <f>SUM(A!E54:E82)/4</f>
        <v>1.25</v>
      </c>
      <c r="C22" s="323"/>
      <c r="D22" s="159" t="s">
        <v>254</v>
      </c>
      <c r="E22" s="163" t="s">
        <v>363</v>
      </c>
      <c r="F22" s="159" t="str">
        <f>VLOOKUP(E22,'Catalogo rischi'!$A$10:$B$31,2,FALSE)</f>
        <v>CR.1 Pilotamento delle procedure</v>
      </c>
      <c r="G22" s="184" t="s">
        <v>130</v>
      </c>
      <c r="H22" s="162" t="s">
        <v>406</v>
      </c>
      <c r="I22" s="54" t="s">
        <v>167</v>
      </c>
      <c r="J22" s="54"/>
      <c r="K22" s="54" t="s">
        <v>379</v>
      </c>
      <c r="L22" s="159" t="s">
        <v>575</v>
      </c>
      <c r="M22" s="159" t="s">
        <v>590</v>
      </c>
      <c r="N22" s="184" t="s">
        <v>591</v>
      </c>
      <c r="O22" s="42"/>
    </row>
    <row r="23" spans="1:15" ht="89.25" outlineLevel="1">
      <c r="A23" s="313"/>
      <c r="B23" s="89"/>
      <c r="C23" s="323"/>
      <c r="D23" s="54" t="s">
        <v>248</v>
      </c>
      <c r="E23" s="163" t="s">
        <v>364</v>
      </c>
      <c r="F23" s="159" t="str">
        <f>VLOOKUP(E23,'Catalogo rischi'!$A$10:$B$31,2,FALSE)</f>
        <v>CR.6 Uso improprio o distorto della discrezionalità</v>
      </c>
      <c r="G23" s="184" t="s">
        <v>130</v>
      </c>
      <c r="H23" s="162" t="s">
        <v>389</v>
      </c>
      <c r="I23" s="54" t="s">
        <v>164</v>
      </c>
      <c r="J23" s="54"/>
      <c r="K23" s="54" t="s">
        <v>382</v>
      </c>
      <c r="L23" s="159" t="s">
        <v>575</v>
      </c>
      <c r="M23" s="159" t="s">
        <v>607</v>
      </c>
      <c r="N23" s="184" t="s">
        <v>608</v>
      </c>
      <c r="O23" s="42"/>
    </row>
    <row r="24" spans="1:15" ht="67.5" customHeight="1" outlineLevel="1">
      <c r="A24" s="313"/>
      <c r="B24" s="245"/>
      <c r="C24" s="323"/>
      <c r="D24" s="159" t="s">
        <v>251</v>
      </c>
      <c r="E24" s="163" t="s">
        <v>329</v>
      </c>
      <c r="F24" s="159" t="str">
        <f>VLOOKUP(E24,'Catalogo rischi'!$A$10:$B$31,2,FALSE)</f>
        <v>CR.6 Uso improprio o distorto della discrezionalità</v>
      </c>
      <c r="G24" s="184" t="s">
        <v>130</v>
      </c>
      <c r="H24" s="162" t="s">
        <v>398</v>
      </c>
      <c r="I24" s="54" t="s">
        <v>416</v>
      </c>
      <c r="J24" s="54" t="s">
        <v>381</v>
      </c>
      <c r="K24" s="54"/>
      <c r="L24" s="159" t="s">
        <v>575</v>
      </c>
      <c r="M24" s="159" t="s">
        <v>592</v>
      </c>
      <c r="N24" s="184" t="s">
        <v>593</v>
      </c>
      <c r="O24" s="42"/>
    </row>
    <row r="25" spans="1:15" ht="18" customHeight="1" outlineLevel="1">
      <c r="A25" s="313"/>
      <c r="C25" s="323"/>
      <c r="D25" s="54"/>
      <c r="E25" s="198"/>
      <c r="F25" s="54"/>
      <c r="G25" s="54"/>
      <c r="H25" s="220"/>
      <c r="I25" s="54"/>
      <c r="J25" s="54"/>
      <c r="K25" s="54"/>
      <c r="L25" s="54"/>
      <c r="M25" s="54"/>
      <c r="N25" s="12"/>
      <c r="O25" s="42"/>
    </row>
    <row r="26" spans="1:15" ht="18" customHeight="1" outlineLevel="1">
      <c r="A26" s="313"/>
      <c r="C26" s="323"/>
      <c r="D26" s="54"/>
      <c r="E26" s="198"/>
      <c r="F26" s="54"/>
      <c r="G26" s="54"/>
      <c r="H26" s="220"/>
      <c r="I26" s="54"/>
      <c r="J26" s="54"/>
      <c r="K26" s="54"/>
      <c r="L26" s="54"/>
      <c r="M26" s="54"/>
      <c r="N26" s="12"/>
      <c r="O26" s="42"/>
    </row>
    <row r="27" spans="1:15" ht="18" customHeight="1" outlineLevel="1">
      <c r="A27" s="313"/>
      <c r="B27" s="89"/>
      <c r="C27" s="323"/>
      <c r="D27" s="54"/>
      <c r="E27" s="198"/>
      <c r="F27" s="54"/>
      <c r="G27" s="54"/>
      <c r="H27" s="220"/>
      <c r="I27" s="54"/>
      <c r="J27" s="54"/>
      <c r="K27" s="54"/>
      <c r="L27" s="54"/>
      <c r="M27" s="54"/>
      <c r="N27" s="12"/>
      <c r="O27" s="42"/>
    </row>
    <row r="28" spans="1:15" ht="18" customHeight="1" outlineLevel="1">
      <c r="A28" s="315"/>
      <c r="B28" s="177"/>
      <c r="C28" s="325"/>
      <c r="D28" s="54"/>
      <c r="E28" s="198"/>
      <c r="F28" s="54"/>
      <c r="G28" s="54"/>
      <c r="H28" s="220"/>
      <c r="I28" s="54"/>
      <c r="J28" s="54"/>
      <c r="K28" s="54"/>
      <c r="L28" s="54"/>
      <c r="M28" s="54"/>
      <c r="N28" s="12"/>
      <c r="O28" s="42"/>
    </row>
    <row r="29" spans="1:15">
      <c r="A29" s="34"/>
      <c r="B29" s="34"/>
      <c r="C29" s="34"/>
      <c r="D29" s="34"/>
      <c r="E29" s="199"/>
      <c r="F29" s="34"/>
      <c r="G29" s="34"/>
      <c r="H29" s="221"/>
      <c r="I29" s="34"/>
      <c r="J29" s="34"/>
      <c r="K29" s="34"/>
      <c r="L29" s="34"/>
      <c r="M29" s="34"/>
      <c r="N29" s="34"/>
      <c r="O29" s="42"/>
    </row>
    <row r="30" spans="1:15" ht="42.75" customHeight="1">
      <c r="A30" s="310" t="str">
        <f>'Aree di rischio per processi'!A9</f>
        <v>A.03 Conferimento di incarichi di collaborazione</v>
      </c>
      <c r="B30" s="311"/>
      <c r="C30" s="311"/>
      <c r="D30" s="311"/>
      <c r="E30" s="213"/>
      <c r="F30" s="213"/>
      <c r="G30" s="53" t="str">
        <f>IF(C33=0,"--",IF(C33&lt;10,"Basso",IF(C33&lt;18,"Medio",IF(C33&lt;25.1,"Alto",""))))</f>
        <v>Basso</v>
      </c>
      <c r="H30" s="219">
        <f>C33</f>
        <v>2.916666666666667</v>
      </c>
      <c r="I30" s="34"/>
      <c r="J30" s="34"/>
      <c r="K30" s="34"/>
      <c r="L30" s="34"/>
      <c r="M30" s="34"/>
      <c r="N30" s="34"/>
      <c r="O30" s="42"/>
    </row>
    <row r="31" spans="1:15" ht="48" customHeight="1" outlineLevel="1">
      <c r="A31" s="312" t="str">
        <f>A30</f>
        <v>A.03 Conferimento di incarichi di collaborazione</v>
      </c>
      <c r="B31" s="316" t="s">
        <v>134</v>
      </c>
      <c r="C31" s="317"/>
      <c r="D31" s="167" t="s">
        <v>298</v>
      </c>
      <c r="E31" s="18" t="s">
        <v>274</v>
      </c>
      <c r="F31" s="167" t="s">
        <v>273</v>
      </c>
      <c r="G31" s="210" t="s">
        <v>0</v>
      </c>
      <c r="H31" s="309" t="s">
        <v>422</v>
      </c>
      <c r="I31" s="320"/>
      <c r="J31" s="321" t="s">
        <v>423</v>
      </c>
      <c r="K31" s="320"/>
      <c r="L31" s="308" t="s">
        <v>157</v>
      </c>
      <c r="M31" s="326" t="s">
        <v>147</v>
      </c>
      <c r="N31" s="320" t="s">
        <v>133</v>
      </c>
      <c r="O31" s="42"/>
    </row>
    <row r="32" spans="1:15" ht="20.100000000000001" customHeight="1" outlineLevel="1">
      <c r="A32" s="313"/>
      <c r="B32" s="318"/>
      <c r="C32" s="319"/>
      <c r="D32" s="32" t="s">
        <v>425</v>
      </c>
      <c r="E32" s="32" t="s">
        <v>420</v>
      </c>
      <c r="F32" s="32" t="s">
        <v>421</v>
      </c>
      <c r="G32" s="32" t="s">
        <v>420</v>
      </c>
      <c r="H32" s="44" t="s">
        <v>2</v>
      </c>
      <c r="I32" s="44" t="s">
        <v>3</v>
      </c>
      <c r="J32" s="44" t="s">
        <v>2</v>
      </c>
      <c r="K32" s="44" t="s">
        <v>3</v>
      </c>
      <c r="L32" s="309"/>
      <c r="M32" s="327"/>
      <c r="N32" s="320"/>
      <c r="O32" s="42"/>
    </row>
    <row r="33" spans="1:15" ht="63.75" customHeight="1" outlineLevel="1">
      <c r="A33" s="313"/>
      <c r="B33" s="202" t="s">
        <v>155</v>
      </c>
      <c r="C33" s="322">
        <f>B34*B36</f>
        <v>2.916666666666667</v>
      </c>
      <c r="D33" s="159" t="s">
        <v>407</v>
      </c>
      <c r="E33" s="163" t="s">
        <v>344</v>
      </c>
      <c r="F33" s="159" t="str">
        <f>VLOOKUP(E33,'Catalogo rischi'!$A$10:$B$31,2,FALSE)</f>
        <v>CR.1 Pilotamento delle procedure</v>
      </c>
      <c r="G33" s="184" t="s">
        <v>132</v>
      </c>
      <c r="H33" s="162" t="s">
        <v>404</v>
      </c>
      <c r="I33" s="54" t="s">
        <v>412</v>
      </c>
      <c r="J33" s="54" t="s">
        <v>381</v>
      </c>
      <c r="K33" s="54" t="s">
        <v>379</v>
      </c>
      <c r="L33" s="159" t="s">
        <v>594</v>
      </c>
      <c r="M33" s="159" t="s">
        <v>595</v>
      </c>
      <c r="N33" s="184" t="s">
        <v>596</v>
      </c>
      <c r="O33" s="42"/>
    </row>
    <row r="34" spans="1:15" ht="89.25" outlineLevel="1">
      <c r="A34" s="313"/>
      <c r="B34" s="203">
        <f>SUM(A!B102:B143)/6</f>
        <v>2.3333333333333335</v>
      </c>
      <c r="C34" s="323"/>
      <c r="D34" s="193" t="s">
        <v>257</v>
      </c>
      <c r="E34" s="163" t="s">
        <v>384</v>
      </c>
      <c r="F34" s="159" t="str">
        <f>VLOOKUP(E34,'Catalogo rischi'!$A$10:$B$31,2,FALSE)</f>
        <v>CR.1 Pilotamento delle procedure</v>
      </c>
      <c r="G34" s="184" t="s">
        <v>130</v>
      </c>
      <c r="H34" s="162" t="s">
        <v>406</v>
      </c>
      <c r="I34" s="54" t="s">
        <v>164</v>
      </c>
      <c r="J34" s="54" t="s">
        <v>381</v>
      </c>
      <c r="K34" s="54" t="s">
        <v>250</v>
      </c>
      <c r="L34" s="159" t="s">
        <v>594</v>
      </c>
      <c r="M34" s="159" t="s">
        <v>603</v>
      </c>
      <c r="N34" s="184" t="s">
        <v>604</v>
      </c>
      <c r="O34" s="42"/>
    </row>
    <row r="35" spans="1:15" ht="63.75" outlineLevel="1">
      <c r="A35" s="313"/>
      <c r="B35" s="205" t="s">
        <v>101</v>
      </c>
      <c r="C35" s="323"/>
      <c r="D35" s="159" t="s">
        <v>255</v>
      </c>
      <c r="E35" s="163" t="s">
        <v>326</v>
      </c>
      <c r="F35" s="159" t="str">
        <f>VLOOKUP(E35,'Catalogo rischi'!$A$10:$B$31,2,FALSE)</f>
        <v>CR.5 Elusione delle procedure di svolgimento dell'attività e di controllo</v>
      </c>
      <c r="G35" s="184" t="s">
        <v>130</v>
      </c>
      <c r="H35" s="162" t="s">
        <v>405</v>
      </c>
      <c r="I35" s="54" t="s">
        <v>411</v>
      </c>
      <c r="J35" s="54" t="s">
        <v>388</v>
      </c>
      <c r="K35" s="54" t="s">
        <v>250</v>
      </c>
      <c r="L35" s="159" t="s">
        <v>594</v>
      </c>
      <c r="M35" s="159" t="s">
        <v>597</v>
      </c>
      <c r="N35" s="184" t="s">
        <v>598</v>
      </c>
      <c r="O35" s="42"/>
    </row>
    <row r="36" spans="1:15" ht="89.25" outlineLevel="1">
      <c r="A36" s="313"/>
      <c r="B36" s="204">
        <f>SUM(A!E102:E130)/4</f>
        <v>1.25</v>
      </c>
      <c r="C36" s="323"/>
      <c r="D36" s="159" t="s">
        <v>256</v>
      </c>
      <c r="E36" s="163" t="s">
        <v>333</v>
      </c>
      <c r="F36" s="159" t="str">
        <f>VLOOKUP(E36,'Catalogo rischi'!$A$10:$B$31,2,FALSE)</f>
        <v>CR.7 Atti illeciti</v>
      </c>
      <c r="G36" s="184" t="s">
        <v>130</v>
      </c>
      <c r="H36" s="162" t="s">
        <v>408</v>
      </c>
      <c r="I36" s="54" t="s">
        <v>164</v>
      </c>
      <c r="J36" s="54" t="s">
        <v>381</v>
      </c>
      <c r="K36" s="54"/>
      <c r="L36" s="159" t="s">
        <v>594</v>
      </c>
      <c r="M36" s="159" t="s">
        <v>605</v>
      </c>
      <c r="N36" s="184" t="s">
        <v>606</v>
      </c>
      <c r="O36" s="42"/>
    </row>
    <row r="37" spans="1:15" ht="18" customHeight="1" outlineLevel="1">
      <c r="A37" s="313"/>
      <c r="B37" s="89"/>
      <c r="C37" s="323"/>
      <c r="D37" s="54"/>
      <c r="E37" s="163"/>
      <c r="F37" s="54"/>
      <c r="G37" s="54"/>
      <c r="H37" s="220"/>
      <c r="I37" s="54"/>
      <c r="J37" s="54"/>
      <c r="K37" s="54"/>
      <c r="L37" s="54"/>
      <c r="M37" s="54"/>
      <c r="N37" s="12"/>
      <c r="O37" s="42"/>
    </row>
    <row r="38" spans="1:15" ht="27" customHeight="1" outlineLevel="1">
      <c r="A38" s="313"/>
      <c r="B38" s="89"/>
      <c r="C38" s="323"/>
      <c r="D38" s="54"/>
      <c r="E38" s="200"/>
      <c r="F38" s="54"/>
      <c r="G38" s="54"/>
      <c r="H38" s="220"/>
      <c r="I38" s="54"/>
      <c r="J38" s="54"/>
      <c r="K38" s="54"/>
      <c r="L38" s="54"/>
      <c r="M38" s="54"/>
      <c r="N38" s="12"/>
      <c r="O38" s="42"/>
    </row>
    <row r="39" spans="1:15" ht="27" customHeight="1" outlineLevel="1">
      <c r="A39" s="313"/>
      <c r="B39" s="245"/>
      <c r="C39" s="323"/>
      <c r="D39" s="54"/>
      <c r="E39" s="198"/>
      <c r="F39" s="54"/>
      <c r="G39" s="54"/>
      <c r="H39" s="220"/>
      <c r="I39" s="54"/>
      <c r="J39" s="54"/>
      <c r="K39" s="54"/>
      <c r="L39" s="54"/>
      <c r="M39" s="54"/>
      <c r="N39" s="12"/>
      <c r="O39" s="42"/>
    </row>
    <row r="40" spans="1:15" ht="18" customHeight="1" outlineLevel="1">
      <c r="A40" s="313"/>
      <c r="B40" s="89"/>
      <c r="C40" s="323"/>
      <c r="D40" s="54"/>
      <c r="E40" s="198"/>
      <c r="F40" s="54"/>
      <c r="G40" s="54"/>
      <c r="H40" s="220"/>
      <c r="I40" s="54"/>
      <c r="J40" s="54"/>
      <c r="K40" s="54"/>
      <c r="L40" s="54"/>
      <c r="M40" s="54"/>
      <c r="N40" s="12"/>
      <c r="O40" s="42"/>
    </row>
    <row r="41" spans="1:15" ht="18" customHeight="1" outlineLevel="1">
      <c r="A41" s="315"/>
      <c r="B41" s="177"/>
      <c r="C41" s="325"/>
      <c r="D41" s="54"/>
      <c r="E41" s="198"/>
      <c r="F41" s="54"/>
      <c r="G41" s="54"/>
      <c r="H41" s="220"/>
      <c r="I41" s="54"/>
      <c r="J41" s="54"/>
      <c r="K41" s="54"/>
      <c r="L41" s="54"/>
      <c r="M41" s="54"/>
      <c r="N41" s="12"/>
      <c r="O41" s="42"/>
    </row>
    <row r="42" spans="1:15">
      <c r="A42" s="34"/>
      <c r="B42" s="34"/>
      <c r="C42" s="34"/>
      <c r="D42" s="34"/>
      <c r="E42" s="199"/>
      <c r="F42" s="34"/>
      <c r="G42" s="34"/>
      <c r="H42" s="221"/>
      <c r="I42" s="34"/>
      <c r="J42" s="34"/>
      <c r="K42" s="34"/>
      <c r="L42" s="34"/>
      <c r="M42" s="34"/>
      <c r="N42" s="34"/>
      <c r="O42" s="42"/>
    </row>
    <row r="43" spans="1:15" ht="41.25" customHeight="1">
      <c r="A43" s="310" t="str">
        <f>'Aree di rischio per processi'!A10</f>
        <v>A.04 Contratti di somministrazione lavoro</v>
      </c>
      <c r="B43" s="311"/>
      <c r="C43" s="311"/>
      <c r="D43" s="311"/>
      <c r="E43" s="213"/>
      <c r="F43" s="213"/>
      <c r="G43" s="53" t="str">
        <f>IF(C46=0,"--",IF(C46&lt;10,"Basso",IF(C46&lt;18,"Medio",IF(C46&lt;25.1,"Alto",""))))</f>
        <v>Basso</v>
      </c>
      <c r="H43" s="219">
        <f>C46</f>
        <v>2.708333333333333</v>
      </c>
      <c r="I43" s="34"/>
      <c r="J43" s="34"/>
      <c r="K43" s="34"/>
      <c r="L43" s="34"/>
      <c r="M43" s="34"/>
      <c r="N43" s="34"/>
      <c r="O43" s="42"/>
    </row>
    <row r="44" spans="1:15" ht="48.75" customHeight="1" outlineLevel="1">
      <c r="A44" s="312" t="str">
        <f>A43</f>
        <v>A.04 Contratti di somministrazione lavoro</v>
      </c>
      <c r="B44" s="328" t="s">
        <v>134</v>
      </c>
      <c r="C44" s="317"/>
      <c r="D44" s="167" t="s">
        <v>298</v>
      </c>
      <c r="E44" s="18" t="s">
        <v>274</v>
      </c>
      <c r="F44" s="167" t="s">
        <v>273</v>
      </c>
      <c r="G44" s="210" t="s">
        <v>0</v>
      </c>
      <c r="H44" s="309" t="s">
        <v>422</v>
      </c>
      <c r="I44" s="320"/>
      <c r="J44" s="321" t="s">
        <v>423</v>
      </c>
      <c r="K44" s="320"/>
      <c r="L44" s="308" t="s">
        <v>157</v>
      </c>
      <c r="M44" s="326" t="s">
        <v>147</v>
      </c>
      <c r="N44" s="320" t="s">
        <v>133</v>
      </c>
      <c r="O44" s="42"/>
    </row>
    <row r="45" spans="1:15" ht="22.5" outlineLevel="1">
      <c r="A45" s="313"/>
      <c r="B45" s="329"/>
      <c r="C45" s="319"/>
      <c r="D45" s="32" t="s">
        <v>425</v>
      </c>
      <c r="E45" s="32" t="s">
        <v>420</v>
      </c>
      <c r="F45" s="32" t="s">
        <v>421</v>
      </c>
      <c r="G45" s="32" t="s">
        <v>420</v>
      </c>
      <c r="H45" s="44" t="s">
        <v>2</v>
      </c>
      <c r="I45" s="44" t="s">
        <v>3</v>
      </c>
      <c r="J45" s="44" t="s">
        <v>2</v>
      </c>
      <c r="K45" s="44" t="s">
        <v>3</v>
      </c>
      <c r="L45" s="309"/>
      <c r="M45" s="327"/>
      <c r="N45" s="320"/>
      <c r="O45" s="42"/>
    </row>
    <row r="46" spans="1:15" ht="102" outlineLevel="1">
      <c r="A46" s="313"/>
      <c r="B46" s="206" t="s">
        <v>155</v>
      </c>
      <c r="C46" s="322">
        <f>B47*B50</f>
        <v>2.708333333333333</v>
      </c>
      <c r="D46" s="159" t="s">
        <v>407</v>
      </c>
      <c r="E46" s="163" t="s">
        <v>344</v>
      </c>
      <c r="F46" s="159" t="str">
        <f>VLOOKUP(E46,'Catalogo rischi'!$A$10:$B$31,2,FALSE)</f>
        <v>CR.1 Pilotamento delle procedure</v>
      </c>
      <c r="G46" s="184" t="s">
        <v>132</v>
      </c>
      <c r="H46" s="162" t="s">
        <v>404</v>
      </c>
      <c r="I46" s="54" t="s">
        <v>412</v>
      </c>
      <c r="J46" s="54" t="s">
        <v>381</v>
      </c>
      <c r="K46" s="54" t="s">
        <v>379</v>
      </c>
      <c r="L46" s="159" t="s">
        <v>575</v>
      </c>
      <c r="M46" s="54" t="s">
        <v>599</v>
      </c>
      <c r="N46" s="12" t="s">
        <v>600</v>
      </c>
      <c r="O46" s="42"/>
    </row>
    <row r="47" spans="1:15" ht="72" customHeight="1" outlineLevel="1">
      <c r="A47" s="313"/>
      <c r="B47" s="206">
        <f>SUM(A!B151:B192)/6</f>
        <v>2.1666666666666665</v>
      </c>
      <c r="C47" s="323"/>
      <c r="D47" s="193" t="s">
        <v>257</v>
      </c>
      <c r="E47" s="163" t="s">
        <v>384</v>
      </c>
      <c r="F47" s="159" t="str">
        <f>VLOOKUP(E47,'Catalogo rischi'!$A$10:$B$31,2,FALSE)</f>
        <v>CR.1 Pilotamento delle procedure</v>
      </c>
      <c r="G47" s="184" t="s">
        <v>130</v>
      </c>
      <c r="H47" s="162" t="s">
        <v>406</v>
      </c>
      <c r="I47" s="54" t="s">
        <v>164</v>
      </c>
      <c r="J47" s="54" t="s">
        <v>381</v>
      </c>
      <c r="K47" s="54" t="s">
        <v>250</v>
      </c>
      <c r="L47" s="54" t="s">
        <v>575</v>
      </c>
      <c r="M47" s="54" t="s">
        <v>601</v>
      </c>
      <c r="N47" s="12" t="s">
        <v>602</v>
      </c>
      <c r="O47" s="42"/>
    </row>
    <row r="48" spans="1:15" ht="89.25" outlineLevel="1">
      <c r="A48" s="313"/>
      <c r="B48" s="205" t="s">
        <v>101</v>
      </c>
      <c r="C48" s="324"/>
      <c r="D48" s="159" t="s">
        <v>260</v>
      </c>
      <c r="E48" s="163" t="s">
        <v>344</v>
      </c>
      <c r="F48" s="159" t="str">
        <f>VLOOKUP(E48,'Catalogo rischi'!$A$10:$B$31,2,FALSE)</f>
        <v>CR.1 Pilotamento delle procedure</v>
      </c>
      <c r="G48" s="184" t="s">
        <v>130</v>
      </c>
      <c r="H48" s="228"/>
      <c r="I48" s="54" t="s">
        <v>164</v>
      </c>
      <c r="J48" s="54"/>
      <c r="K48" s="54" t="s">
        <v>250</v>
      </c>
      <c r="L48" s="54" t="s">
        <v>575</v>
      </c>
      <c r="M48" s="54" t="s">
        <v>611</v>
      </c>
      <c r="N48" s="12" t="s">
        <v>612</v>
      </c>
      <c r="O48" s="42"/>
    </row>
    <row r="49" spans="1:15" ht="89.25" outlineLevel="1">
      <c r="A49" s="313"/>
      <c r="B49" s="246"/>
      <c r="C49" s="323"/>
      <c r="D49" s="159" t="s">
        <v>261</v>
      </c>
      <c r="E49" s="163" t="s">
        <v>344</v>
      </c>
      <c r="F49" s="159" t="str">
        <f>VLOOKUP(E49,'Catalogo rischi'!$A$10:$B$31,2,FALSE)</f>
        <v>CR.1 Pilotamento delle procedure</v>
      </c>
      <c r="G49" s="184" t="s">
        <v>130</v>
      </c>
      <c r="H49" s="228"/>
      <c r="I49" s="54" t="s">
        <v>164</v>
      </c>
      <c r="J49" s="54"/>
      <c r="K49" s="54" t="s">
        <v>250</v>
      </c>
      <c r="L49" s="54" t="s">
        <v>575</v>
      </c>
      <c r="M49" s="54" t="s">
        <v>611</v>
      </c>
      <c r="N49" s="12" t="s">
        <v>612</v>
      </c>
      <c r="O49" s="42"/>
    </row>
    <row r="50" spans="1:15" ht="89.25" outlineLevel="1">
      <c r="A50" s="314"/>
      <c r="B50" s="247">
        <f>SUM(A!E151:E179)/4</f>
        <v>1.25</v>
      </c>
      <c r="C50" s="324"/>
      <c r="D50" s="159" t="s">
        <v>256</v>
      </c>
      <c r="E50" s="163" t="s">
        <v>344</v>
      </c>
      <c r="F50" s="159" t="str">
        <f>VLOOKUP(E50,'Catalogo rischi'!$A$10:$B$31,2,FALSE)</f>
        <v>CR.1 Pilotamento delle procedure</v>
      </c>
      <c r="G50" s="184" t="s">
        <v>130</v>
      </c>
      <c r="H50" s="228"/>
      <c r="I50" s="54" t="s">
        <v>164</v>
      </c>
      <c r="J50" s="54"/>
      <c r="K50" s="54" t="s">
        <v>250</v>
      </c>
      <c r="L50" s="54" t="s">
        <v>575</v>
      </c>
      <c r="M50" s="54" t="s">
        <v>611</v>
      </c>
      <c r="N50" s="12" t="s">
        <v>612</v>
      </c>
      <c r="O50" s="42"/>
    </row>
    <row r="51" spans="1:15" outlineLevel="1">
      <c r="A51" s="313"/>
      <c r="B51" s="89"/>
      <c r="C51" s="323"/>
      <c r="D51" s="54"/>
      <c r="E51" s="198"/>
      <c r="F51" s="54"/>
      <c r="G51" s="54"/>
      <c r="H51" s="220"/>
      <c r="I51" s="54"/>
      <c r="J51" s="54"/>
      <c r="K51" s="54"/>
      <c r="L51" s="54"/>
      <c r="M51" s="54"/>
      <c r="N51" s="12"/>
      <c r="O51" s="42"/>
    </row>
    <row r="52" spans="1:15" outlineLevel="1">
      <c r="A52" s="313"/>
      <c r="B52" s="89"/>
      <c r="C52" s="323"/>
      <c r="D52" s="54"/>
      <c r="E52" s="198"/>
      <c r="F52" s="54"/>
      <c r="G52" s="54"/>
      <c r="H52" s="220"/>
      <c r="I52" s="54"/>
      <c r="J52" s="54"/>
      <c r="K52" s="54"/>
      <c r="L52" s="54"/>
      <c r="M52" s="54"/>
      <c r="N52" s="12"/>
      <c r="O52" s="42"/>
    </row>
    <row r="53" spans="1:15" ht="35.25" customHeight="1" outlineLevel="1">
      <c r="A53" s="313"/>
      <c r="B53" s="245"/>
      <c r="C53" s="323"/>
      <c r="D53" s="54"/>
      <c r="E53" s="198"/>
      <c r="F53" s="54"/>
      <c r="G53" s="54"/>
      <c r="H53" s="220"/>
      <c r="I53" s="54"/>
      <c r="J53" s="54"/>
      <c r="K53" s="54"/>
      <c r="L53" s="54"/>
      <c r="M53" s="54"/>
      <c r="N53" s="12"/>
      <c r="O53" s="42"/>
    </row>
    <row r="54" spans="1:15" outlineLevel="1">
      <c r="A54" s="313"/>
      <c r="B54" s="208"/>
      <c r="C54" s="323"/>
      <c r="D54" s="54"/>
      <c r="E54" s="198"/>
      <c r="F54" s="54"/>
      <c r="G54" s="54"/>
      <c r="H54" s="220"/>
      <c r="I54" s="54"/>
      <c r="J54" s="54"/>
      <c r="K54" s="54"/>
      <c r="L54" s="54"/>
      <c r="M54" s="54"/>
      <c r="N54" s="12"/>
      <c r="O54" s="42"/>
    </row>
    <row r="55" spans="1:15" outlineLevel="1">
      <c r="A55" s="315"/>
      <c r="B55" s="209"/>
      <c r="C55" s="325"/>
      <c r="D55" s="54"/>
      <c r="E55" s="198"/>
      <c r="F55" s="54"/>
      <c r="G55" s="54"/>
      <c r="H55" s="220"/>
      <c r="I55" s="54"/>
      <c r="J55" s="54"/>
      <c r="K55" s="54"/>
      <c r="L55" s="54"/>
      <c r="M55" s="54"/>
      <c r="N55" s="12"/>
      <c r="O55" s="42"/>
    </row>
    <row r="56" spans="1:15">
      <c r="A56" s="34"/>
      <c r="B56" s="34"/>
      <c r="C56" s="34"/>
      <c r="D56" s="34"/>
      <c r="E56" s="199"/>
      <c r="F56" s="34"/>
      <c r="G56" s="34"/>
      <c r="H56" s="221"/>
      <c r="I56" s="34"/>
      <c r="J56" s="34"/>
      <c r="K56" s="34"/>
      <c r="L56" s="34"/>
      <c r="M56" s="34"/>
      <c r="N56" s="34"/>
      <c r="O56" s="42"/>
    </row>
    <row r="57" spans="1:15" ht="43.5" customHeight="1">
      <c r="A57" s="310" t="str">
        <f>'Aree di rischio per processi'!A11</f>
        <v>A.05 Attivazione di distacchi/comandi di personale (in uscita)</v>
      </c>
      <c r="B57" s="311"/>
      <c r="C57" s="311"/>
      <c r="D57" s="311"/>
      <c r="E57" s="213"/>
      <c r="F57" s="213"/>
      <c r="G57" s="53" t="str">
        <f>IF(C60=0,"--",IF(C60&lt;10,"Basso",IF(C60&lt;18,"Medio",IF(C60&lt;25.1,"Alto",""))))</f>
        <v>Basso</v>
      </c>
      <c r="H57" s="219">
        <f>C60</f>
        <v>1.5</v>
      </c>
      <c r="I57" s="34"/>
      <c r="J57" s="34"/>
      <c r="K57" s="34"/>
      <c r="L57" s="34"/>
      <c r="M57" s="34"/>
      <c r="N57" s="34"/>
      <c r="O57" s="42"/>
    </row>
    <row r="58" spans="1:15" ht="45" customHeight="1" outlineLevel="1">
      <c r="A58" s="312" t="str">
        <f>A57</f>
        <v>A.05 Attivazione di distacchi/comandi di personale (in uscita)</v>
      </c>
      <c r="B58" s="316" t="s">
        <v>134</v>
      </c>
      <c r="C58" s="317"/>
      <c r="D58" s="167" t="s">
        <v>298</v>
      </c>
      <c r="E58" s="18" t="s">
        <v>274</v>
      </c>
      <c r="F58" s="167" t="s">
        <v>273</v>
      </c>
      <c r="G58" s="214" t="s">
        <v>0</v>
      </c>
      <c r="H58" s="309" t="s">
        <v>422</v>
      </c>
      <c r="I58" s="320"/>
      <c r="J58" s="321" t="s">
        <v>423</v>
      </c>
      <c r="K58" s="320"/>
      <c r="L58" s="308" t="s">
        <v>157</v>
      </c>
      <c r="M58" s="326" t="s">
        <v>147</v>
      </c>
      <c r="N58" s="320" t="s">
        <v>133</v>
      </c>
      <c r="O58" s="42"/>
    </row>
    <row r="59" spans="1:15" ht="22.5" outlineLevel="1">
      <c r="A59" s="313"/>
      <c r="B59" s="318"/>
      <c r="C59" s="319"/>
      <c r="D59" s="32" t="s">
        <v>425</v>
      </c>
      <c r="E59" s="32" t="s">
        <v>420</v>
      </c>
      <c r="F59" s="32" t="s">
        <v>421</v>
      </c>
      <c r="G59" s="32" t="s">
        <v>420</v>
      </c>
      <c r="H59" s="44" t="s">
        <v>2</v>
      </c>
      <c r="I59" s="44" t="s">
        <v>3</v>
      </c>
      <c r="J59" s="44" t="s">
        <v>2</v>
      </c>
      <c r="K59" s="44" t="s">
        <v>3</v>
      </c>
      <c r="L59" s="309"/>
      <c r="M59" s="327"/>
      <c r="N59" s="320"/>
      <c r="O59" s="42"/>
    </row>
    <row r="60" spans="1:15" ht="92.25" customHeight="1" outlineLevel="1">
      <c r="A60" s="313"/>
      <c r="B60" s="202" t="s">
        <v>155</v>
      </c>
      <c r="C60" s="322">
        <f>B61*B64</f>
        <v>1.5</v>
      </c>
      <c r="D60" s="193" t="s">
        <v>434</v>
      </c>
      <c r="E60" s="163" t="s">
        <v>331</v>
      </c>
      <c r="F60" s="159" t="str">
        <f>VLOOKUP(E60,'Catalogo rischi'!$A$10:$B$31,2,FALSE)</f>
        <v>CR.5 Elusione delle procedure di svolgimento dell'attività e di controllo</v>
      </c>
      <c r="G60" s="184" t="s">
        <v>130</v>
      </c>
      <c r="H60" s="162" t="s">
        <v>404</v>
      </c>
      <c r="I60" s="54" t="s">
        <v>164</v>
      </c>
      <c r="J60" s="54" t="s">
        <v>381</v>
      </c>
      <c r="K60" s="54"/>
      <c r="L60" s="54" t="s">
        <v>613</v>
      </c>
      <c r="M60" s="54" t="s">
        <v>614</v>
      </c>
      <c r="N60" s="12" t="s">
        <v>615</v>
      </c>
      <c r="O60" s="42"/>
    </row>
    <row r="61" spans="1:15" ht="69.75" customHeight="1" outlineLevel="1">
      <c r="A61" s="313"/>
      <c r="B61" s="203">
        <f>SUM(A!B199:B240)/6</f>
        <v>1.5</v>
      </c>
      <c r="C61" s="323"/>
      <c r="D61" s="159" t="s">
        <v>430</v>
      </c>
      <c r="E61" s="163" t="s">
        <v>329</v>
      </c>
      <c r="F61" s="159" t="str">
        <f>VLOOKUP(E61,'Catalogo rischi'!$A$10:$B$31,2,FALSE)</f>
        <v>CR.6 Uso improprio o distorto della discrezionalità</v>
      </c>
      <c r="G61" s="184" t="s">
        <v>130</v>
      </c>
      <c r="H61" s="162" t="s">
        <v>389</v>
      </c>
      <c r="I61" s="54" t="s">
        <v>415</v>
      </c>
      <c r="J61" s="54" t="s">
        <v>381</v>
      </c>
      <c r="K61" s="54"/>
      <c r="L61" s="54" t="s">
        <v>613</v>
      </c>
      <c r="M61" s="54" t="s">
        <v>616</v>
      </c>
      <c r="N61" s="12" t="s">
        <v>617</v>
      </c>
      <c r="O61" s="42"/>
    </row>
    <row r="62" spans="1:15" ht="70.5" customHeight="1" outlineLevel="1">
      <c r="A62" s="313"/>
      <c r="B62" s="205"/>
      <c r="C62" s="323"/>
      <c r="D62" s="159" t="s">
        <v>435</v>
      </c>
      <c r="E62" s="163" t="s">
        <v>327</v>
      </c>
      <c r="F62" s="159" t="str">
        <f>VLOOKUP(E62,'Catalogo rischi'!$A$10:$B$31,2,FALSE)</f>
        <v>CR.5 Elusione delle procedure di svolgimento dell'attività e di controllo</v>
      </c>
      <c r="G62" s="184" t="s">
        <v>130</v>
      </c>
      <c r="H62" s="162" t="s">
        <v>389</v>
      </c>
      <c r="I62" s="54" t="s">
        <v>415</v>
      </c>
      <c r="J62" s="54" t="s">
        <v>388</v>
      </c>
      <c r="K62" s="54"/>
      <c r="L62" s="54" t="s">
        <v>613</v>
      </c>
      <c r="M62" s="54" t="s">
        <v>618</v>
      </c>
      <c r="N62" s="12" t="s">
        <v>617</v>
      </c>
      <c r="O62" s="42"/>
    </row>
    <row r="63" spans="1:15" ht="63.75" customHeight="1" outlineLevel="1">
      <c r="A63" s="313"/>
      <c r="B63" s="205" t="s">
        <v>101</v>
      </c>
      <c r="C63" s="323"/>
      <c r="D63" s="159"/>
      <c r="E63" s="163"/>
      <c r="F63" s="159"/>
      <c r="G63" s="184"/>
      <c r="H63" s="228"/>
      <c r="I63" s="54"/>
      <c r="J63" s="54"/>
      <c r="K63" s="54"/>
      <c r="L63" s="54"/>
      <c r="M63" s="54"/>
      <c r="N63" s="12"/>
      <c r="O63" s="42"/>
    </row>
    <row r="64" spans="1:15" outlineLevel="1">
      <c r="A64" s="313"/>
      <c r="B64" s="207">
        <f>SUM(A!E199:E227)/4</f>
        <v>1</v>
      </c>
      <c r="C64" s="323"/>
      <c r="I64" s="54"/>
      <c r="J64" s="54"/>
      <c r="K64" s="54"/>
      <c r="L64" s="54"/>
      <c r="M64" s="54"/>
      <c r="N64" s="12"/>
      <c r="O64" s="42"/>
    </row>
    <row r="65" spans="1:15" outlineLevel="1">
      <c r="A65" s="313"/>
      <c r="B65" s="89"/>
      <c r="C65" s="323"/>
      <c r="D65" s="54"/>
      <c r="E65" s="198"/>
      <c r="F65" s="54"/>
      <c r="G65" s="54"/>
      <c r="H65" s="220"/>
      <c r="I65" s="54"/>
      <c r="J65" s="54"/>
      <c r="K65" s="54"/>
      <c r="L65" s="54"/>
      <c r="M65" s="54"/>
      <c r="N65" s="12"/>
      <c r="O65" s="42"/>
    </row>
    <row r="66" spans="1:15" outlineLevel="1">
      <c r="A66" s="313"/>
      <c r="B66" s="89"/>
      <c r="C66" s="323"/>
      <c r="D66" s="54"/>
      <c r="E66" s="198"/>
      <c r="F66" s="54"/>
      <c r="G66" s="54"/>
      <c r="H66" s="220"/>
      <c r="I66" s="54"/>
      <c r="J66" s="54"/>
      <c r="K66" s="54"/>
      <c r="L66" s="54"/>
      <c r="M66" s="54"/>
      <c r="N66" s="12"/>
      <c r="O66" s="42"/>
    </row>
    <row r="67" spans="1:15" outlineLevel="1">
      <c r="A67" s="313"/>
      <c r="B67" s="177"/>
      <c r="C67" s="323"/>
      <c r="D67" s="54"/>
      <c r="E67" s="198"/>
      <c r="F67" s="54"/>
      <c r="G67" s="54"/>
      <c r="H67" s="220"/>
      <c r="I67" s="54"/>
      <c r="J67" s="54"/>
      <c r="K67" s="54"/>
      <c r="L67" s="54"/>
      <c r="M67" s="54"/>
      <c r="N67" s="12"/>
      <c r="O67" s="42"/>
    </row>
    <row r="68" spans="1:15" outlineLevel="1">
      <c r="A68" s="313"/>
      <c r="B68" s="89"/>
      <c r="C68" s="323"/>
      <c r="D68" s="54"/>
      <c r="E68" s="198"/>
      <c r="F68" s="54"/>
      <c r="G68" s="54"/>
      <c r="H68" s="220"/>
      <c r="I68" s="54"/>
      <c r="J68" s="54"/>
      <c r="K68" s="54"/>
      <c r="L68" s="54"/>
      <c r="M68" s="54"/>
      <c r="N68" s="12"/>
      <c r="O68" s="42"/>
    </row>
    <row r="69" spans="1:15" outlineLevel="1">
      <c r="A69" s="315"/>
      <c r="B69" s="177"/>
      <c r="C69" s="325"/>
      <c r="D69" s="54"/>
      <c r="E69" s="198"/>
      <c r="F69" s="54"/>
      <c r="G69" s="54"/>
      <c r="H69" s="220"/>
      <c r="I69" s="54"/>
      <c r="J69" s="54"/>
      <c r="K69" s="54"/>
      <c r="L69" s="54"/>
      <c r="M69" s="54"/>
      <c r="N69" s="12"/>
      <c r="O69" s="42"/>
    </row>
    <row r="70" spans="1:15">
      <c r="A70" s="34"/>
      <c r="B70" s="34"/>
      <c r="C70" s="34"/>
      <c r="D70" s="34"/>
      <c r="E70" s="199"/>
      <c r="F70" s="34"/>
      <c r="G70" s="34"/>
      <c r="H70" s="221"/>
      <c r="I70" s="34"/>
      <c r="J70" s="34"/>
      <c r="K70" s="34"/>
      <c r="L70" s="34"/>
      <c r="M70" s="34"/>
      <c r="N70" s="34"/>
      <c r="O70" s="42"/>
    </row>
    <row r="71" spans="1:15" ht="39.75" customHeight="1">
      <c r="A71" s="310" t="str">
        <f>'Aree di rischio per processi'!A12</f>
        <v>A.06 Attivazione di procedure di mobilità in entrata</v>
      </c>
      <c r="B71" s="311"/>
      <c r="C71" s="311"/>
      <c r="D71" s="311"/>
      <c r="E71" s="213"/>
      <c r="F71" s="213"/>
      <c r="G71" s="53" t="str">
        <f>IF(C74=0,"--",IF(C74&lt;10,"Basso",IF(C74&lt;18,"Medio",IF(C74&lt;25.1,"Alto",""))))</f>
        <v>Basso</v>
      </c>
      <c r="H71" s="219">
        <f>C74</f>
        <v>1.3333333333333333</v>
      </c>
      <c r="I71" s="34"/>
      <c r="J71" s="34"/>
      <c r="K71" s="34"/>
      <c r="L71" s="34"/>
      <c r="M71" s="34"/>
      <c r="N71" s="34"/>
      <c r="O71" s="42"/>
    </row>
    <row r="72" spans="1:15" ht="38.25" outlineLevel="1">
      <c r="A72" s="312" t="str">
        <f>A71</f>
        <v>A.06 Attivazione di procedure di mobilità in entrata</v>
      </c>
      <c r="B72" s="316" t="s">
        <v>134</v>
      </c>
      <c r="C72" s="317"/>
      <c r="D72" s="167" t="s">
        <v>298</v>
      </c>
      <c r="E72" s="18" t="s">
        <v>274</v>
      </c>
      <c r="F72" s="167" t="s">
        <v>273</v>
      </c>
      <c r="G72" s="214" t="s">
        <v>0</v>
      </c>
      <c r="H72" s="309" t="s">
        <v>422</v>
      </c>
      <c r="I72" s="320"/>
      <c r="J72" s="321" t="s">
        <v>423</v>
      </c>
      <c r="K72" s="320"/>
      <c r="L72" s="308" t="s">
        <v>157</v>
      </c>
      <c r="M72" s="326" t="s">
        <v>147</v>
      </c>
      <c r="N72" s="320" t="s">
        <v>133</v>
      </c>
      <c r="O72" s="42"/>
    </row>
    <row r="73" spans="1:15" ht="22.5" outlineLevel="1">
      <c r="A73" s="313"/>
      <c r="B73" s="318"/>
      <c r="C73" s="319"/>
      <c r="D73" s="32" t="s">
        <v>425</v>
      </c>
      <c r="E73" s="32" t="s">
        <v>420</v>
      </c>
      <c r="F73" s="32" t="s">
        <v>421</v>
      </c>
      <c r="G73" s="32" t="s">
        <v>420</v>
      </c>
      <c r="H73" s="44" t="s">
        <v>2</v>
      </c>
      <c r="I73" s="44" t="s">
        <v>3</v>
      </c>
      <c r="J73" s="44" t="s">
        <v>2</v>
      </c>
      <c r="K73" s="44" t="s">
        <v>3</v>
      </c>
      <c r="L73" s="309"/>
      <c r="M73" s="327"/>
      <c r="N73" s="320"/>
      <c r="O73" s="42"/>
    </row>
    <row r="74" spans="1:15" ht="39.75" customHeight="1" outlineLevel="1">
      <c r="A74" s="313"/>
      <c r="B74" s="202" t="s">
        <v>155</v>
      </c>
      <c r="C74" s="322">
        <f>B75*B78</f>
        <v>1.3333333333333333</v>
      </c>
      <c r="D74" s="159" t="s">
        <v>407</v>
      </c>
      <c r="E74" s="163" t="s">
        <v>344</v>
      </c>
      <c r="F74" s="159" t="str">
        <f>VLOOKUP(E74,'Catalogo rischi'!$A$10:$B$31,2,FALSE)</f>
        <v>CR.1 Pilotamento delle procedure</v>
      </c>
      <c r="G74" s="184" t="s">
        <v>132</v>
      </c>
      <c r="H74" s="162" t="s">
        <v>404</v>
      </c>
      <c r="I74" s="54" t="s">
        <v>164</v>
      </c>
      <c r="J74" s="54" t="s">
        <v>381</v>
      </c>
      <c r="K74" s="54" t="s">
        <v>379</v>
      </c>
      <c r="L74" s="54" t="s">
        <v>613</v>
      </c>
      <c r="M74" s="54" t="s">
        <v>619</v>
      </c>
      <c r="N74" s="12" t="s">
        <v>621</v>
      </c>
      <c r="O74" s="42"/>
    </row>
    <row r="75" spans="1:15" ht="68.25" customHeight="1" outlineLevel="1">
      <c r="A75" s="313"/>
      <c r="B75" s="203">
        <f>SUM(A!B247:B288)/6</f>
        <v>1.3333333333333333</v>
      </c>
      <c r="C75" s="323"/>
      <c r="D75" s="193" t="s">
        <v>264</v>
      </c>
      <c r="E75" s="163" t="s">
        <v>384</v>
      </c>
      <c r="F75" s="159" t="str">
        <f>VLOOKUP(E75,'Catalogo rischi'!$A$10:$B$31,2,FALSE)</f>
        <v>CR.1 Pilotamento delle procedure</v>
      </c>
      <c r="G75" s="184" t="s">
        <v>130</v>
      </c>
      <c r="H75" s="162" t="s">
        <v>406</v>
      </c>
      <c r="I75" s="54" t="s">
        <v>164</v>
      </c>
      <c r="J75" s="54" t="s">
        <v>381</v>
      </c>
      <c r="K75" s="54" t="s">
        <v>250</v>
      </c>
      <c r="L75" s="54" t="s">
        <v>613</v>
      </c>
      <c r="M75" s="54" t="s">
        <v>620</v>
      </c>
      <c r="N75" s="12" t="s">
        <v>622</v>
      </c>
      <c r="O75" s="42"/>
    </row>
    <row r="76" spans="1:15" ht="74.25" customHeight="1" outlineLevel="1">
      <c r="A76" s="313"/>
      <c r="B76" s="205"/>
      <c r="C76" s="323"/>
      <c r="D76" s="159" t="s">
        <v>261</v>
      </c>
      <c r="E76" s="163" t="s">
        <v>364</v>
      </c>
      <c r="F76" s="159" t="str">
        <f>VLOOKUP(E76,'Catalogo rischi'!$A$10:$B$31,2,FALSE)</f>
        <v>CR.6 Uso improprio o distorto della discrezionalità</v>
      </c>
      <c r="G76" s="54" t="s">
        <v>130</v>
      </c>
      <c r="H76" s="162" t="s">
        <v>406</v>
      </c>
      <c r="I76" s="54" t="s">
        <v>164</v>
      </c>
      <c r="J76" s="54"/>
      <c r="K76" s="54" t="s">
        <v>382</v>
      </c>
      <c r="L76" s="54" t="s">
        <v>613</v>
      </c>
      <c r="M76" s="54" t="s">
        <v>623</v>
      </c>
      <c r="N76" s="12" t="s">
        <v>622</v>
      </c>
      <c r="O76" s="42"/>
    </row>
    <row r="77" spans="1:15" ht="52.5" customHeight="1" outlineLevel="1">
      <c r="A77" s="313"/>
      <c r="B77" s="207" t="s">
        <v>101</v>
      </c>
      <c r="C77" s="323"/>
      <c r="D77" s="159" t="s">
        <v>410</v>
      </c>
      <c r="E77" s="163" t="s">
        <v>327</v>
      </c>
      <c r="F77" s="159" t="str">
        <f>VLOOKUP(E77,'Catalogo rischi'!$A$10:$B$31,2,FALSE)</f>
        <v>CR.5 Elusione delle procedure di svolgimento dell'attività e di controllo</v>
      </c>
      <c r="G77" s="184" t="s">
        <v>130</v>
      </c>
      <c r="H77" s="162" t="s">
        <v>398</v>
      </c>
      <c r="I77" s="54" t="s">
        <v>416</v>
      </c>
      <c r="J77" s="54" t="s">
        <v>388</v>
      </c>
      <c r="K77" s="54"/>
      <c r="L77" s="54" t="s">
        <v>613</v>
      </c>
      <c r="M77" s="54" t="s">
        <v>624</v>
      </c>
      <c r="N77" s="12" t="s">
        <v>625</v>
      </c>
      <c r="O77" s="42"/>
    </row>
    <row r="78" spans="1:15" ht="63.75" outlineLevel="1">
      <c r="A78" s="313"/>
      <c r="B78" s="205">
        <f>SUM(A!E247:F275)/4</f>
        <v>1</v>
      </c>
      <c r="C78" s="323"/>
      <c r="D78" s="195" t="s">
        <v>409</v>
      </c>
      <c r="E78" s="163" t="s">
        <v>329</v>
      </c>
      <c r="F78" s="159" t="str">
        <f>VLOOKUP(E78,'Catalogo rischi'!$A$10:$B$31,2,FALSE)</f>
        <v>CR.6 Uso improprio o distorto della discrezionalità</v>
      </c>
      <c r="G78" s="54" t="s">
        <v>130</v>
      </c>
      <c r="H78" s="162" t="s">
        <v>398</v>
      </c>
      <c r="I78" s="54" t="s">
        <v>416</v>
      </c>
      <c r="J78" s="54" t="s">
        <v>381</v>
      </c>
      <c r="K78" s="54"/>
      <c r="L78" s="54" t="s">
        <v>613</v>
      </c>
      <c r="M78" s="54" t="s">
        <v>626</v>
      </c>
      <c r="N78" s="12" t="s">
        <v>627</v>
      </c>
      <c r="O78" s="42"/>
    </row>
    <row r="79" spans="1:15" ht="39.75" customHeight="1" outlineLevel="1">
      <c r="A79" s="313"/>
      <c r="B79" s="248"/>
      <c r="C79" s="323"/>
      <c r="D79" s="54"/>
      <c r="E79" s="198"/>
      <c r="F79" s="54"/>
      <c r="G79" s="54"/>
      <c r="H79" s="220"/>
      <c r="I79" s="54"/>
      <c r="J79" s="54"/>
      <c r="K79" s="54"/>
      <c r="L79" s="54"/>
      <c r="M79" s="54"/>
      <c r="N79" s="12"/>
      <c r="O79" s="42"/>
    </row>
    <row r="80" spans="1:15" ht="39.75" customHeight="1" outlineLevel="1">
      <c r="A80" s="313"/>
      <c r="B80" s="89"/>
      <c r="C80" s="323"/>
      <c r="D80" s="54"/>
      <c r="E80" s="198"/>
      <c r="F80" s="54"/>
      <c r="G80" s="54"/>
      <c r="H80" s="220"/>
      <c r="I80" s="54"/>
      <c r="J80" s="54"/>
      <c r="K80" s="54"/>
      <c r="L80" s="54"/>
      <c r="M80" s="54"/>
      <c r="N80" s="12"/>
      <c r="O80" s="42"/>
    </row>
    <row r="81" spans="1:15" outlineLevel="1">
      <c r="A81" s="313"/>
      <c r="B81" s="177"/>
      <c r="C81" s="323"/>
      <c r="D81" s="54"/>
      <c r="E81" s="198"/>
      <c r="F81" s="54"/>
      <c r="G81" s="54"/>
      <c r="H81" s="220"/>
      <c r="I81" s="54"/>
      <c r="J81" s="54"/>
      <c r="K81" s="54"/>
      <c r="L81" s="54"/>
      <c r="M81" s="54"/>
      <c r="N81" s="12"/>
      <c r="O81" s="42"/>
    </row>
    <row r="82" spans="1:15" outlineLevel="1">
      <c r="A82" s="313"/>
      <c r="B82" s="89"/>
      <c r="C82" s="323"/>
      <c r="D82" s="54"/>
      <c r="E82" s="198"/>
      <c r="F82" s="54"/>
      <c r="G82" s="54"/>
      <c r="H82" s="220"/>
      <c r="I82" s="54"/>
      <c r="J82" s="54"/>
      <c r="K82" s="54"/>
      <c r="L82" s="54"/>
      <c r="M82" s="54"/>
      <c r="N82" s="12"/>
      <c r="O82" s="42"/>
    </row>
    <row r="83" spans="1:15" outlineLevel="1">
      <c r="A83" s="315"/>
      <c r="B83" s="177"/>
      <c r="C83" s="325"/>
      <c r="D83" s="54"/>
      <c r="E83" s="198"/>
      <c r="F83" s="54"/>
      <c r="G83" s="54"/>
      <c r="H83" s="220"/>
      <c r="I83" s="54"/>
      <c r="J83" s="54"/>
      <c r="K83" s="54"/>
      <c r="L83" s="54"/>
      <c r="M83" s="54"/>
      <c r="N83" s="12"/>
      <c r="O83" s="42"/>
    </row>
    <row r="84" spans="1:15">
      <c r="A84" s="34"/>
      <c r="B84" s="34"/>
      <c r="C84" s="34"/>
      <c r="D84" s="34"/>
      <c r="E84" s="199"/>
      <c r="F84" s="34"/>
      <c r="G84" s="34"/>
      <c r="H84" s="221"/>
      <c r="I84" s="34"/>
      <c r="J84" s="34"/>
      <c r="K84" s="34"/>
      <c r="L84" s="34"/>
      <c r="M84" s="34"/>
      <c r="N84" s="34"/>
      <c r="O84" s="42"/>
    </row>
    <row r="89" spans="1:15">
      <c r="E89" s="4"/>
      <c r="J89" s="48"/>
      <c r="O89" s="4"/>
    </row>
    <row r="90" spans="1:15">
      <c r="E90" s="4"/>
      <c r="J90" s="48"/>
      <c r="O90" s="4"/>
    </row>
  </sheetData>
  <mergeCells count="53">
    <mergeCell ref="N72:N73"/>
    <mergeCell ref="C74:C83"/>
    <mergeCell ref="A57:D57"/>
    <mergeCell ref="A58:A69"/>
    <mergeCell ref="B58:C59"/>
    <mergeCell ref="H58:I58"/>
    <mergeCell ref="M58:M59"/>
    <mergeCell ref="N58:N59"/>
    <mergeCell ref="C60:C69"/>
    <mergeCell ref="A71:D71"/>
    <mergeCell ref="A72:A83"/>
    <mergeCell ref="B72:C73"/>
    <mergeCell ref="H72:I72"/>
    <mergeCell ref="M72:M73"/>
    <mergeCell ref="J58:K58"/>
    <mergeCell ref="J72:K72"/>
    <mergeCell ref="N44:N45"/>
    <mergeCell ref="C46:C55"/>
    <mergeCell ref="A30:D30"/>
    <mergeCell ref="A31:A41"/>
    <mergeCell ref="B31:C32"/>
    <mergeCell ref="H31:I31"/>
    <mergeCell ref="M31:M32"/>
    <mergeCell ref="N31:N32"/>
    <mergeCell ref="C33:C41"/>
    <mergeCell ref="A43:D43"/>
    <mergeCell ref="A44:A55"/>
    <mergeCell ref="B44:C45"/>
    <mergeCell ref="H44:I44"/>
    <mergeCell ref="M44:M45"/>
    <mergeCell ref="J31:K31"/>
    <mergeCell ref="J44:K44"/>
    <mergeCell ref="M4:M5"/>
    <mergeCell ref="N4:N5"/>
    <mergeCell ref="C6:C14"/>
    <mergeCell ref="A16:D16"/>
    <mergeCell ref="A17:A28"/>
    <mergeCell ref="B17:C18"/>
    <mergeCell ref="N17:N18"/>
    <mergeCell ref="C19:C28"/>
    <mergeCell ref="L4:L5"/>
    <mergeCell ref="H17:I17"/>
    <mergeCell ref="J17:K17"/>
    <mergeCell ref="L17:L18"/>
    <mergeCell ref="L31:L32"/>
    <mergeCell ref="L44:L45"/>
    <mergeCell ref="L58:L59"/>
    <mergeCell ref="L72:L73"/>
    <mergeCell ref="A3:D3"/>
    <mergeCell ref="A4:A14"/>
    <mergeCell ref="B4:C5"/>
    <mergeCell ref="H4:I4"/>
    <mergeCell ref="J4:K4"/>
  </mergeCells>
  <conditionalFormatting sqref="H3">
    <cfRule type="iconSet" priority="6">
      <iconSet reverse="1">
        <cfvo type="percent" val="0"/>
        <cfvo type="num" val="10"/>
        <cfvo type="num" val="18"/>
      </iconSet>
    </cfRule>
  </conditionalFormatting>
  <conditionalFormatting sqref="H16">
    <cfRule type="iconSet" priority="5">
      <iconSet reverse="1">
        <cfvo type="percent" val="0"/>
        <cfvo type="num" val="10"/>
        <cfvo type="num" val="18"/>
      </iconSet>
    </cfRule>
  </conditionalFormatting>
  <conditionalFormatting sqref="H30">
    <cfRule type="iconSet" priority="4">
      <iconSet reverse="1">
        <cfvo type="percent" val="0"/>
        <cfvo type="num" val="10"/>
        <cfvo type="num" val="18"/>
      </iconSet>
    </cfRule>
  </conditionalFormatting>
  <conditionalFormatting sqref="H57">
    <cfRule type="iconSet" priority="2">
      <iconSet reverse="1">
        <cfvo type="percent" val="0"/>
        <cfvo type="num" val="10"/>
        <cfvo type="num" val="18"/>
      </iconSet>
    </cfRule>
  </conditionalFormatting>
  <conditionalFormatting sqref="H43">
    <cfRule type="iconSet" priority="3">
      <iconSet reverse="1">
        <cfvo type="percent" val="0"/>
        <cfvo type="num" val="10"/>
        <cfvo type="num" val="18"/>
      </iconSet>
    </cfRule>
  </conditionalFormatting>
  <conditionalFormatting sqref="H71">
    <cfRule type="iconSet" priority="1">
      <iconSet reverse="1">
        <cfvo type="percent" val="0"/>
        <cfvo type="num" val="10"/>
        <cfvo type="num" val="18"/>
      </iconSet>
    </cfRule>
  </conditionalFormatting>
  <dataValidations count="1">
    <dataValidation allowBlank="1" showInputMessage="1" showErrorMessage="1" sqref="E38"/>
  </dataValidations>
  <pageMargins left="0.25" right="0.25" top="0.75" bottom="0.75" header="0.3" footer="0.3"/>
  <pageSetup paperSize="9" scale="40" fitToHeight="0" orientation="landscape" verticalDpi="4294967292" r:id="rId1"/>
  <rowBreaks count="1" manualBreakCount="1">
    <brk id="49" max="14" man="1"/>
  </rowBreaks>
  <legacyDrawing r:id="rId2"/>
  <extLst xmlns:x14="http://schemas.microsoft.com/office/spreadsheetml/2009/9/main">
    <ext uri="{CCE6A557-97BC-4b89-ADB6-D9C93CAAB3DF}">
      <x14:dataValidations xmlns:xm="http://schemas.microsoft.com/office/excel/2006/main" count="12">
        <x14:dataValidation type="list" showInputMessage="1" showErrorMessage="1">
          <x14:formula1>
            <xm:f>'Catalogo rischi'!$A$10:$A$31</xm:f>
          </x14:formula1>
          <xm:sqref>E9 E19:E24 E33:E36 E46:E50 E60:E62 E74:E78</xm:sqref>
        </x14:dataValidation>
        <x14:dataValidation type="list" showInputMessage="1" showErrorMessage="1">
          <x14:formula1>
            <xm:f>'Catalogo rischi'!$A$10:$A$31</xm:f>
          </x14:formula1>
          <xm:sqref>E6:E8</xm:sqref>
        </x14:dataValidation>
        <x14:dataValidation type="list" showInputMessage="1" showErrorMessage="1">
          <x14:formula1>
            <xm:f>'Catalogo rischi'!$A$10:$A$31</xm:f>
          </x14:formula1>
          <xm:sqref>E10</xm:sqref>
        </x14:dataValidation>
        <x14:dataValidation type="list" allowBlank="1" showInputMessage="1" showErrorMessage="1">
          <x14:formula1>
            <xm:f>'Catalogo rischi'!$A$10:$A$31</xm:f>
          </x14:formula1>
          <xm:sqref>E11</xm:sqref>
        </x14:dataValidation>
        <x14:dataValidation type="list" showInputMessage="1" showErrorMessage="1">
          <x14:formula1>
            <xm:f>'Aree di rischio per processi'!$D$2:$D$4</xm:f>
          </x14:formula1>
          <xm:sqref>G6:G11 G19:G24</xm:sqref>
        </x14:dataValidation>
        <x14:dataValidation type="list" allowBlank="1" showInputMessage="1" showErrorMessage="1">
          <x14:formula1>
            <xm:f>Misure!$A$9:$A$27</xm:f>
          </x14:formula1>
          <xm:sqref>H6:H11</xm:sqref>
        </x14:dataValidation>
        <x14:dataValidation type="list" showInputMessage="1" showErrorMessage="1">
          <x14:formula1>
            <xm:f>Misure!$C$9:$C$27</xm:f>
          </x14:formula1>
          <xm:sqref>I6:I11 I19:I24 I33:I36 I46:I50 I60:I62 I74:I78</xm:sqref>
        </x14:dataValidation>
        <x14:dataValidation type="list" showInputMessage="1" showErrorMessage="1">
          <x14:formula1>
            <xm:f>Misure!$E$9:$E$14</xm:f>
          </x14:formula1>
          <xm:sqref>J6:J11 J19:J24</xm:sqref>
        </x14:dataValidation>
        <x14:dataValidation type="list" showInputMessage="1" showErrorMessage="1">
          <x14:formula1>
            <xm:f>Misure!$G$9:$G$14</xm:f>
          </x14:formula1>
          <xm:sqref>K6:K11 K19:K24 K33:K36 K46:K50 K60:K62 K74:K78</xm:sqref>
        </x14:dataValidation>
        <x14:dataValidation type="list" showInputMessage="1" showErrorMessage="1">
          <x14:formula1>
            <xm:f>Misure!$A$9:$A$27</xm:f>
          </x14:formula1>
          <xm:sqref>H19:H24 H33:H36 H46:H50 H60:H62 H74:H78</xm:sqref>
        </x14:dataValidation>
        <x14:dataValidation type="list" allowBlank="1" showInputMessage="1" showErrorMessage="1">
          <x14:formula1>
            <xm:f>'Aree di rischio per processi'!$D$2:$D$4</xm:f>
          </x14:formula1>
          <xm:sqref>G74:G78 G60:G62 G46:G50 G33:G36</xm:sqref>
        </x14:dataValidation>
        <x14:dataValidation type="list" showInputMessage="1" showErrorMessage="1">
          <x14:formula1>
            <xm:f>Misure!$E$9:$E$12</xm:f>
          </x14:formula1>
          <xm:sqref>J33:J36 J46:J50 J60:J62 J74:J78</xm:sqref>
        </x14:dataValidation>
      </x14:dataValidations>
    </ext>
  </extLst>
</worksheet>
</file>

<file path=xl/worksheets/sheet7.xml><?xml version="1.0" encoding="utf-8"?>
<worksheet xmlns="http://schemas.openxmlformats.org/spreadsheetml/2006/main" xmlns:r="http://schemas.openxmlformats.org/officeDocument/2006/relationships">
  <sheetPr>
    <tabColor rgb="FFFF0000"/>
    <pageSetUpPr fitToPage="1"/>
  </sheetPr>
  <dimension ref="A1:O184"/>
  <sheetViews>
    <sheetView zoomScale="80" zoomScaleNormal="80" zoomScalePageLayoutView="90" workbookViewId="0">
      <pane ySplit="2" topLeftCell="A168" activePane="bottomLeft" state="frozen"/>
      <selection activeCell="D34" sqref="D34"/>
      <selection pane="bottomLeft" activeCell="G191" sqref="A189:G191"/>
    </sheetView>
  </sheetViews>
  <sheetFormatPr defaultColWidth="10.85546875" defaultRowHeight="20.25" outlineLevelRow="1"/>
  <cols>
    <col min="1" max="1" width="12.42578125" style="4" customWidth="1"/>
    <col min="2" max="2" width="9.85546875" style="4" customWidth="1"/>
    <col min="3" max="3" width="11.28515625" style="4" customWidth="1"/>
    <col min="4" max="4" width="28.42578125" style="4" customWidth="1"/>
    <col min="5" max="5" width="40.7109375" style="4" customWidth="1"/>
    <col min="6" max="6" width="28.42578125" style="4" customWidth="1"/>
    <col min="7" max="7" width="34.85546875" style="4" customWidth="1"/>
    <col min="8" max="8" width="29" style="263" customWidth="1"/>
    <col min="9" max="9" width="26.7109375" style="4" customWidth="1"/>
    <col min="10" max="10" width="27.42578125" style="4" customWidth="1"/>
    <col min="11" max="11" width="21.85546875" style="4" customWidth="1"/>
    <col min="12" max="12" width="20.7109375" style="4" customWidth="1"/>
    <col min="13" max="13" width="19.28515625" style="4" customWidth="1"/>
    <col min="14" max="14" width="22" style="4" customWidth="1"/>
    <col min="15" max="15" width="3.28515625" style="48" customWidth="1"/>
    <col min="16" max="16384" width="10.85546875" style="4"/>
  </cols>
  <sheetData>
    <row r="1" spans="1:15" s="48" customFormat="1">
      <c r="A1" s="27" t="s">
        <v>496</v>
      </c>
      <c r="B1" s="42"/>
      <c r="C1" s="42"/>
      <c r="D1" s="42"/>
      <c r="E1" s="42"/>
      <c r="F1" s="42"/>
      <c r="G1" s="42"/>
      <c r="H1" s="249"/>
      <c r="I1" s="42"/>
      <c r="J1" s="42"/>
      <c r="K1" s="42"/>
      <c r="L1" s="42"/>
      <c r="M1" s="42"/>
      <c r="N1" s="42"/>
      <c r="O1" s="42"/>
    </row>
    <row r="2" spans="1:15" s="51" customFormat="1">
      <c r="A2" s="30" t="str">
        <f>'[1]Aree di rischio per processi'!B3</f>
        <v>B) Affidamento di lavori, servizi e forniture</v>
      </c>
      <c r="B2" s="49"/>
      <c r="C2" s="49"/>
      <c r="D2" s="49"/>
      <c r="E2" s="43"/>
      <c r="F2" s="49"/>
      <c r="G2" s="50" t="s">
        <v>149</v>
      </c>
      <c r="H2" s="250"/>
      <c r="I2" s="43"/>
      <c r="J2" s="43"/>
      <c r="K2" s="43"/>
      <c r="L2" s="43"/>
      <c r="M2" s="43"/>
      <c r="N2" s="43"/>
      <c r="O2" s="42"/>
    </row>
    <row r="3" spans="1:15">
      <c r="A3" s="310" t="str">
        <f>'[1]Aree di rischio per processi'!A19</f>
        <v xml:space="preserve">B.01 Definizione dell’oggetto dell’affidamento </v>
      </c>
      <c r="B3" s="311"/>
      <c r="C3" s="311"/>
      <c r="D3" s="311"/>
      <c r="E3" s="52"/>
      <c r="F3" s="237"/>
      <c r="G3" s="53" t="str">
        <f>IF(C6=0,"--",IF(C6&lt;10,"Basso",IF(C6&lt;18,"Medio",IF(C6&lt;25.1,"Alto",""))))</f>
        <v>Basso</v>
      </c>
      <c r="H3" s="251">
        <f>C6</f>
        <v>4.375</v>
      </c>
      <c r="I3" s="221"/>
      <c r="J3" s="34"/>
      <c r="K3" s="34"/>
      <c r="L3" s="34"/>
      <c r="M3" s="34"/>
      <c r="N3" s="34"/>
      <c r="O3" s="42"/>
    </row>
    <row r="4" spans="1:15" ht="51" outlineLevel="1">
      <c r="A4" s="312" t="str">
        <f>A3</f>
        <v xml:space="preserve">B.01 Definizione dell’oggetto dell’affidamento </v>
      </c>
      <c r="B4" s="316" t="s">
        <v>134</v>
      </c>
      <c r="C4" s="317"/>
      <c r="D4" s="167" t="s">
        <v>298</v>
      </c>
      <c r="E4" s="18" t="s">
        <v>274</v>
      </c>
      <c r="F4" s="167" t="s">
        <v>273</v>
      </c>
      <c r="G4" s="214" t="s">
        <v>0</v>
      </c>
      <c r="H4" s="309" t="s">
        <v>422</v>
      </c>
      <c r="I4" s="320"/>
      <c r="J4" s="321" t="s">
        <v>423</v>
      </c>
      <c r="K4" s="320"/>
      <c r="L4" s="308" t="s">
        <v>157</v>
      </c>
      <c r="M4" s="308" t="s">
        <v>158</v>
      </c>
      <c r="N4" s="320" t="s">
        <v>133</v>
      </c>
      <c r="O4" s="42"/>
    </row>
    <row r="5" spans="1:15" ht="22.5" outlineLevel="1">
      <c r="A5" s="313"/>
      <c r="B5" s="318"/>
      <c r="C5" s="319"/>
      <c r="D5" s="32" t="s">
        <v>425</v>
      </c>
      <c r="E5" s="32" t="s">
        <v>420</v>
      </c>
      <c r="F5" s="32" t="s">
        <v>421</v>
      </c>
      <c r="G5" s="32" t="s">
        <v>420</v>
      </c>
      <c r="H5" s="224" t="s">
        <v>2</v>
      </c>
      <c r="I5" s="44" t="s">
        <v>3</v>
      </c>
      <c r="J5" s="44" t="s">
        <v>2</v>
      </c>
      <c r="K5" s="44" t="s">
        <v>3</v>
      </c>
      <c r="L5" s="309"/>
      <c r="M5" s="309"/>
      <c r="N5" s="320"/>
      <c r="O5" s="42"/>
    </row>
    <row r="6" spans="1:15" ht="114.75" outlineLevel="1">
      <c r="A6" s="313"/>
      <c r="B6" s="202" t="s">
        <v>155</v>
      </c>
      <c r="C6" s="322">
        <f>B7*B10</f>
        <v>4.375</v>
      </c>
      <c r="D6" s="54"/>
      <c r="E6" s="54" t="str">
        <f>'Catalogo rischi'!A44</f>
        <v>RB.11 definizione di un fabbisogno non rispondente a criteri di efficienza/efficacia/economicità dell'azione amministrativa</v>
      </c>
      <c r="F6" s="54" t="str">
        <f>VLOOKUP(E6,'Catalogo rischi'!$A$34:$B$67,2,FALSE)</f>
        <v>CR.6 Uso improprio o distorto della discrezionalità</v>
      </c>
      <c r="G6" s="54" t="s">
        <v>132</v>
      </c>
      <c r="H6" s="252" t="s">
        <v>404</v>
      </c>
      <c r="I6" s="54" t="s">
        <v>164</v>
      </c>
      <c r="J6" s="54" t="s">
        <v>381</v>
      </c>
      <c r="K6" s="54" t="s">
        <v>379</v>
      </c>
      <c r="L6" s="159" t="s">
        <v>613</v>
      </c>
      <c r="M6" s="54" t="s">
        <v>628</v>
      </c>
      <c r="N6" s="12" t="s">
        <v>629</v>
      </c>
      <c r="O6" s="42"/>
    </row>
    <row r="7" spans="1:15" outlineLevel="1">
      <c r="A7" s="313"/>
      <c r="B7" s="203">
        <f>SUM(B!B6:B47)/6</f>
        <v>2.5</v>
      </c>
      <c r="C7" s="323"/>
      <c r="D7" s="54"/>
      <c r="E7" s="54"/>
      <c r="F7" s="54"/>
      <c r="G7" s="54"/>
      <c r="H7" s="252"/>
      <c r="I7" s="54"/>
      <c r="J7" s="54"/>
      <c r="K7" s="54"/>
      <c r="L7" s="54"/>
      <c r="M7" s="159"/>
      <c r="N7" s="103"/>
      <c r="O7" s="42"/>
    </row>
    <row r="8" spans="1:15" outlineLevel="1">
      <c r="A8" s="313"/>
      <c r="B8" s="205"/>
      <c r="C8" s="323"/>
      <c r="D8" s="54"/>
      <c r="E8" s="54"/>
      <c r="F8" s="54"/>
      <c r="G8" s="54"/>
      <c r="H8" s="252"/>
      <c r="I8" s="54"/>
      <c r="J8" s="54"/>
      <c r="K8" s="54"/>
      <c r="L8" s="54"/>
      <c r="M8" s="159"/>
      <c r="N8" s="12"/>
      <c r="O8" s="42"/>
    </row>
    <row r="9" spans="1:15" outlineLevel="1">
      <c r="A9" s="313"/>
      <c r="B9" s="205" t="s">
        <v>101</v>
      </c>
      <c r="C9" s="323"/>
      <c r="D9" s="54"/>
      <c r="E9" s="54"/>
      <c r="F9" s="54"/>
      <c r="G9" s="54"/>
      <c r="H9" s="252"/>
      <c r="I9" s="54"/>
      <c r="J9" s="54"/>
      <c r="K9" s="54"/>
      <c r="L9" s="159"/>
      <c r="M9" s="159"/>
      <c r="N9" s="12"/>
      <c r="O9" s="42"/>
    </row>
    <row r="10" spans="1:15" outlineLevel="1">
      <c r="A10" s="313"/>
      <c r="B10" s="253">
        <f>SUM(B!E6:E34)/4</f>
        <v>1.75</v>
      </c>
      <c r="C10" s="323"/>
      <c r="D10" s="54"/>
      <c r="E10" s="54"/>
      <c r="F10" s="54"/>
      <c r="G10" s="54"/>
      <c r="H10" s="252"/>
      <c r="I10" s="54"/>
      <c r="J10" s="54"/>
      <c r="K10" s="54"/>
      <c r="L10" s="159"/>
      <c r="M10" s="159"/>
      <c r="N10" s="12"/>
      <c r="O10" s="42"/>
    </row>
    <row r="11" spans="1:15" outlineLevel="1">
      <c r="A11" s="313"/>
      <c r="B11" s="205"/>
      <c r="C11" s="323"/>
      <c r="D11" s="54"/>
      <c r="E11" s="54"/>
      <c r="F11" s="54"/>
      <c r="G11" s="54"/>
      <c r="H11" s="252"/>
      <c r="I11" s="54"/>
      <c r="J11" s="54"/>
      <c r="K11" s="54"/>
      <c r="L11" s="54"/>
      <c r="M11" s="54"/>
      <c r="N11" s="12"/>
      <c r="O11" s="42"/>
    </row>
    <row r="12" spans="1:15" outlineLevel="1">
      <c r="A12" s="313"/>
      <c r="B12" s="89"/>
      <c r="C12" s="323"/>
      <c r="D12" s="54"/>
      <c r="E12" s="54"/>
      <c r="F12" s="54"/>
      <c r="G12" s="54"/>
      <c r="H12" s="252"/>
      <c r="I12" s="54"/>
      <c r="J12" s="54"/>
      <c r="K12" s="54"/>
      <c r="L12" s="54"/>
      <c r="M12" s="54"/>
      <c r="N12" s="12"/>
      <c r="O12" s="42"/>
    </row>
    <row r="13" spans="1:15" outlineLevel="1">
      <c r="A13" s="313"/>
      <c r="B13" s="245"/>
      <c r="C13" s="323"/>
      <c r="D13" s="54"/>
      <c r="E13" s="54"/>
      <c r="F13" s="54"/>
      <c r="G13" s="54"/>
      <c r="H13" s="252"/>
      <c r="I13" s="54"/>
      <c r="J13" s="54"/>
      <c r="K13" s="54"/>
      <c r="L13" s="54"/>
      <c r="M13" s="54"/>
      <c r="N13" s="12"/>
      <c r="O13" s="42"/>
    </row>
    <row r="14" spans="1:15" outlineLevel="1">
      <c r="A14" s="313"/>
      <c r="B14" s="89"/>
      <c r="C14" s="323"/>
      <c r="D14" s="54"/>
      <c r="E14" s="54"/>
      <c r="F14" s="54"/>
      <c r="G14" s="54"/>
      <c r="H14" s="252"/>
      <c r="I14" s="54"/>
      <c r="J14" s="54"/>
      <c r="K14" s="54"/>
      <c r="L14" s="54"/>
      <c r="M14" s="54"/>
      <c r="N14" s="12"/>
      <c r="O14" s="42"/>
    </row>
    <row r="15" spans="1:15" outlineLevel="1">
      <c r="A15" s="315"/>
      <c r="B15" s="177"/>
      <c r="C15" s="325"/>
      <c r="D15" s="54"/>
      <c r="E15" s="54"/>
      <c r="F15" s="54"/>
      <c r="G15" s="54"/>
      <c r="H15" s="252"/>
      <c r="I15" s="54"/>
      <c r="J15" s="54"/>
      <c r="K15" s="54"/>
      <c r="L15" s="54"/>
      <c r="M15" s="54"/>
      <c r="N15" s="12"/>
      <c r="O15" s="42"/>
    </row>
    <row r="16" spans="1:15">
      <c r="A16" s="34"/>
      <c r="B16" s="34"/>
      <c r="C16" s="34"/>
      <c r="D16" s="34"/>
      <c r="E16" s="34"/>
      <c r="F16" s="34"/>
      <c r="G16" s="34"/>
      <c r="H16" s="254"/>
      <c r="I16" s="34"/>
      <c r="J16" s="34"/>
      <c r="K16" s="34"/>
      <c r="L16" s="34"/>
      <c r="M16" s="34"/>
      <c r="N16" s="34"/>
      <c r="O16" s="42"/>
    </row>
    <row r="17" spans="1:15" ht="39.75" customHeight="1">
      <c r="A17" s="310" t="str">
        <f>'[1]Aree di rischio per processi'!A20</f>
        <v xml:space="preserve">B.02 Individuazione dello strumento/istituto per l’affidamento </v>
      </c>
      <c r="B17" s="311"/>
      <c r="C17" s="311"/>
      <c r="D17" s="311"/>
      <c r="E17" s="52"/>
      <c r="F17" s="237"/>
      <c r="G17" s="255" t="str">
        <f>IF(C20=0,"--",IF(C20&lt;10,"Basso",IF(C20&lt;18,"Medio",IF(C20&lt;25.1,"Alto",""))))</f>
        <v>Basso</v>
      </c>
      <c r="H17" s="251">
        <f>C20</f>
        <v>4.0833333333333339</v>
      </c>
      <c r="I17" s="221"/>
      <c r="J17" s="34"/>
      <c r="K17" s="34"/>
      <c r="L17" s="34"/>
      <c r="M17" s="34"/>
      <c r="N17" s="34"/>
      <c r="O17" s="42"/>
    </row>
    <row r="18" spans="1:15" ht="51" outlineLevel="1">
      <c r="A18" s="312" t="str">
        <f>A17</f>
        <v xml:space="preserve">B.02 Individuazione dello strumento/istituto per l’affidamento </v>
      </c>
      <c r="B18" s="316" t="s">
        <v>134</v>
      </c>
      <c r="C18" s="317"/>
      <c r="D18" s="167" t="s">
        <v>298</v>
      </c>
      <c r="E18" s="18" t="s">
        <v>274</v>
      </c>
      <c r="F18" s="167" t="s">
        <v>273</v>
      </c>
      <c r="G18" s="214" t="s">
        <v>0</v>
      </c>
      <c r="H18" s="309" t="s">
        <v>422</v>
      </c>
      <c r="I18" s="320"/>
      <c r="J18" s="321" t="s">
        <v>423</v>
      </c>
      <c r="K18" s="320"/>
      <c r="L18" s="308" t="s">
        <v>157</v>
      </c>
      <c r="M18" s="308" t="s">
        <v>158</v>
      </c>
      <c r="N18" s="320" t="s">
        <v>133</v>
      </c>
      <c r="O18" s="42"/>
    </row>
    <row r="19" spans="1:15" ht="22.5" outlineLevel="1">
      <c r="A19" s="313"/>
      <c r="B19" s="318"/>
      <c r="C19" s="319"/>
      <c r="D19" s="32" t="s">
        <v>425</v>
      </c>
      <c r="E19" s="32" t="s">
        <v>420</v>
      </c>
      <c r="F19" s="32" t="s">
        <v>421</v>
      </c>
      <c r="G19" s="32" t="s">
        <v>420</v>
      </c>
      <c r="H19" s="224" t="s">
        <v>2</v>
      </c>
      <c r="I19" s="44" t="s">
        <v>3</v>
      </c>
      <c r="J19" s="44" t="s">
        <v>2</v>
      </c>
      <c r="K19" s="44" t="s">
        <v>3</v>
      </c>
      <c r="L19" s="309"/>
      <c r="M19" s="309"/>
      <c r="N19" s="320"/>
      <c r="O19" s="42"/>
    </row>
    <row r="20" spans="1:15" ht="89.25" outlineLevel="1">
      <c r="A20" s="313"/>
      <c r="B20" s="202" t="s">
        <v>155</v>
      </c>
      <c r="C20" s="322">
        <f>B21*B24</f>
        <v>4.0833333333333339</v>
      </c>
      <c r="D20" s="54"/>
      <c r="E20" s="54" t="s">
        <v>120</v>
      </c>
      <c r="F20" s="54" t="str">
        <f>VLOOKUP(E20,'Catalogo rischi'!$A$34:$B$67,2,FALSE)</f>
        <v>CR.5 Elusione delle procedure di svolgimento dell'attività e di controllo</v>
      </c>
      <c r="G20" s="54" t="s">
        <v>130</v>
      </c>
      <c r="H20" s="252" t="s">
        <v>404</v>
      </c>
      <c r="I20" s="54" t="s">
        <v>415</v>
      </c>
      <c r="J20" s="54" t="s">
        <v>381</v>
      </c>
      <c r="K20" s="54" t="s">
        <v>379</v>
      </c>
      <c r="L20" s="54" t="s">
        <v>613</v>
      </c>
      <c r="M20" s="54" t="s">
        <v>630</v>
      </c>
      <c r="N20" s="12" t="s">
        <v>631</v>
      </c>
      <c r="O20" s="42"/>
    </row>
    <row r="21" spans="1:15" outlineLevel="1">
      <c r="A21" s="313"/>
      <c r="B21" s="203">
        <f>SUM(B!B54:B95)/6</f>
        <v>2.3333333333333335</v>
      </c>
      <c r="C21" s="323"/>
      <c r="D21" s="54"/>
      <c r="E21" s="54"/>
      <c r="F21" s="54"/>
      <c r="G21" s="54"/>
      <c r="H21" s="252"/>
      <c r="I21" s="54"/>
      <c r="J21" s="54"/>
      <c r="K21" s="54"/>
      <c r="L21" s="54"/>
      <c r="M21" s="54"/>
      <c r="N21" s="12"/>
      <c r="O21" s="42"/>
    </row>
    <row r="22" spans="1:15" outlineLevel="1">
      <c r="A22" s="313"/>
      <c r="B22" s="205"/>
      <c r="C22" s="323"/>
      <c r="D22" s="54"/>
      <c r="E22" s="54"/>
      <c r="F22" s="54"/>
      <c r="G22" s="54"/>
      <c r="H22" s="252"/>
      <c r="I22" s="54"/>
      <c r="J22" s="54"/>
      <c r="K22" s="54"/>
      <c r="L22" s="54"/>
      <c r="M22" s="54"/>
      <c r="N22" s="12"/>
      <c r="O22" s="42"/>
    </row>
    <row r="23" spans="1:15" outlineLevel="1">
      <c r="A23" s="313"/>
      <c r="B23" s="205" t="s">
        <v>101</v>
      </c>
      <c r="C23" s="323"/>
      <c r="D23" s="54"/>
      <c r="E23" s="54"/>
      <c r="F23" s="54"/>
      <c r="G23" s="54"/>
      <c r="H23" s="252"/>
      <c r="I23" s="54"/>
      <c r="J23" s="54"/>
      <c r="K23" s="54"/>
      <c r="L23" s="54"/>
      <c r="M23" s="54"/>
      <c r="N23" s="12"/>
      <c r="O23" s="42"/>
    </row>
    <row r="24" spans="1:15" outlineLevel="1">
      <c r="A24" s="313"/>
      <c r="B24" s="253">
        <f>SUM(B!E54:E82)/4</f>
        <v>1.75</v>
      </c>
      <c r="C24" s="323"/>
      <c r="D24" s="54"/>
      <c r="E24" s="54"/>
      <c r="F24" s="54"/>
      <c r="G24" s="54"/>
      <c r="H24" s="252"/>
      <c r="I24" s="54"/>
      <c r="J24" s="54"/>
      <c r="K24" s="54"/>
      <c r="L24" s="54"/>
      <c r="M24" s="54"/>
      <c r="N24" s="12"/>
      <c r="O24" s="42"/>
    </row>
    <row r="25" spans="1:15" outlineLevel="1">
      <c r="A25" s="313"/>
      <c r="B25" s="205"/>
      <c r="C25" s="323"/>
      <c r="D25" s="54"/>
      <c r="E25" s="54"/>
      <c r="F25" s="54"/>
      <c r="G25" s="54"/>
      <c r="H25" s="252"/>
      <c r="I25" s="54"/>
      <c r="J25" s="54"/>
      <c r="K25" s="54"/>
      <c r="L25" s="54"/>
      <c r="M25" s="54"/>
      <c r="N25" s="12"/>
      <c r="O25" s="42"/>
    </row>
    <row r="26" spans="1:15" outlineLevel="1">
      <c r="A26" s="313"/>
      <c r="B26" s="89"/>
      <c r="C26" s="323"/>
      <c r="D26" s="54"/>
      <c r="E26" s="54"/>
      <c r="F26" s="54"/>
      <c r="G26" s="54"/>
      <c r="H26" s="252"/>
      <c r="I26" s="54"/>
      <c r="J26" s="54"/>
      <c r="K26" s="54"/>
      <c r="L26" s="54"/>
      <c r="M26" s="54"/>
      <c r="N26" s="12"/>
      <c r="O26" s="42"/>
    </row>
    <row r="27" spans="1:15" outlineLevel="1">
      <c r="A27" s="313"/>
      <c r="B27" s="264"/>
      <c r="C27" s="323"/>
      <c r="D27" s="54"/>
      <c r="E27" s="54"/>
      <c r="F27" s="54"/>
      <c r="G27" s="54"/>
      <c r="H27" s="252"/>
      <c r="I27" s="54"/>
      <c r="J27" s="54"/>
      <c r="K27" s="54"/>
      <c r="L27" s="54"/>
      <c r="M27" s="54"/>
      <c r="N27" s="12"/>
      <c r="O27" s="42"/>
    </row>
    <row r="28" spans="1:15" outlineLevel="1">
      <c r="A28" s="313"/>
      <c r="B28" s="89"/>
      <c r="C28" s="323"/>
      <c r="D28" s="54"/>
      <c r="E28" s="54"/>
      <c r="F28" s="54"/>
      <c r="G28" s="54"/>
      <c r="H28" s="252"/>
      <c r="I28" s="54"/>
      <c r="J28" s="54"/>
      <c r="K28" s="54"/>
      <c r="L28" s="54"/>
      <c r="M28" s="54"/>
      <c r="N28" s="12"/>
      <c r="O28" s="42"/>
    </row>
    <row r="29" spans="1:15" outlineLevel="1">
      <c r="A29" s="315"/>
      <c r="B29" s="177"/>
      <c r="C29" s="325"/>
      <c r="D29" s="54"/>
      <c r="E29" s="54"/>
      <c r="F29" s="54"/>
      <c r="G29" s="54"/>
      <c r="H29" s="252"/>
      <c r="I29" s="54"/>
      <c r="J29" s="54"/>
      <c r="K29" s="54"/>
      <c r="L29" s="54"/>
      <c r="M29" s="54"/>
      <c r="N29" s="12"/>
      <c r="O29" s="42"/>
    </row>
    <row r="30" spans="1:15">
      <c r="A30" s="34"/>
      <c r="B30" s="34"/>
      <c r="C30" s="34"/>
      <c r="D30" s="34"/>
      <c r="E30" s="34"/>
      <c r="F30" s="34"/>
      <c r="G30" s="34"/>
      <c r="H30" s="254"/>
      <c r="I30" s="34"/>
      <c r="J30" s="34"/>
      <c r="K30" s="34"/>
      <c r="L30" s="34"/>
      <c r="M30" s="34"/>
      <c r="N30" s="34"/>
      <c r="O30" s="42"/>
    </row>
    <row r="31" spans="1:15">
      <c r="A31" s="310" t="str">
        <f>'[1]Aree di rischio per processi'!A21</f>
        <v>B.03 Requisiti di qualificazione</v>
      </c>
      <c r="B31" s="311"/>
      <c r="C31" s="311"/>
      <c r="D31" s="311"/>
      <c r="E31" s="52"/>
      <c r="F31" s="237"/>
      <c r="G31" s="53" t="str">
        <f>IF(B34=0,"--",IF(C34&lt;10,"Basso",IF(C34&lt;18,"Medio",IF(C34&lt;25.1,"Alto",""))))</f>
        <v>Basso</v>
      </c>
      <c r="H31" s="251">
        <f>C34</f>
        <v>4.0833333333333339</v>
      </c>
      <c r="I31" s="221"/>
      <c r="J31" s="34"/>
      <c r="K31" s="34"/>
      <c r="L31" s="34"/>
      <c r="M31" s="34"/>
      <c r="N31" s="34"/>
      <c r="O31" s="42"/>
    </row>
    <row r="32" spans="1:15" ht="51" outlineLevel="1">
      <c r="A32" s="312" t="str">
        <f>A31</f>
        <v>B.03 Requisiti di qualificazione</v>
      </c>
      <c r="B32" s="316" t="s">
        <v>134</v>
      </c>
      <c r="C32" s="317"/>
      <c r="D32" s="167" t="s">
        <v>298</v>
      </c>
      <c r="E32" s="18" t="s">
        <v>274</v>
      </c>
      <c r="F32" s="167" t="s">
        <v>273</v>
      </c>
      <c r="G32" s="214" t="s">
        <v>0</v>
      </c>
      <c r="H32" s="309" t="s">
        <v>422</v>
      </c>
      <c r="I32" s="320"/>
      <c r="J32" s="321" t="s">
        <v>423</v>
      </c>
      <c r="K32" s="320"/>
      <c r="L32" s="308" t="s">
        <v>157</v>
      </c>
      <c r="M32" s="308" t="s">
        <v>158</v>
      </c>
      <c r="N32" s="320" t="s">
        <v>133</v>
      </c>
      <c r="O32" s="42"/>
    </row>
    <row r="33" spans="1:15" ht="22.5" outlineLevel="1">
      <c r="A33" s="313"/>
      <c r="B33" s="318"/>
      <c r="C33" s="319"/>
      <c r="D33" s="32" t="s">
        <v>425</v>
      </c>
      <c r="E33" s="32" t="s">
        <v>420</v>
      </c>
      <c r="F33" s="32" t="s">
        <v>421</v>
      </c>
      <c r="G33" s="32" t="s">
        <v>420</v>
      </c>
      <c r="H33" s="224" t="s">
        <v>2</v>
      </c>
      <c r="I33" s="44" t="s">
        <v>3</v>
      </c>
      <c r="J33" s="44" t="s">
        <v>2</v>
      </c>
      <c r="K33" s="44" t="s">
        <v>3</v>
      </c>
      <c r="L33" s="309"/>
      <c r="M33" s="309"/>
      <c r="N33" s="320"/>
      <c r="O33" s="42"/>
    </row>
    <row r="34" spans="1:15" ht="114.75" outlineLevel="1">
      <c r="A34" s="313"/>
      <c r="B34" s="202" t="s">
        <v>155</v>
      </c>
      <c r="C34" s="322">
        <f>B35*B38</f>
        <v>4.0833333333333339</v>
      </c>
      <c r="D34" s="54"/>
      <c r="E34" s="54" t="s">
        <v>115</v>
      </c>
      <c r="F34" s="54" t="str">
        <f>VLOOKUP(E34,'Catalogo rischi'!$A$34:$B$67,2,FALSE)</f>
        <v>CR.1 Pilotamento delle procedure</v>
      </c>
      <c r="G34" s="54" t="s">
        <v>130</v>
      </c>
      <c r="H34" s="252" t="s">
        <v>389</v>
      </c>
      <c r="I34" s="54" t="s">
        <v>164</v>
      </c>
      <c r="J34" s="54" t="s">
        <v>381</v>
      </c>
      <c r="K34" s="54" t="s">
        <v>250</v>
      </c>
      <c r="L34" s="54" t="s">
        <v>613</v>
      </c>
      <c r="M34" s="54" t="s">
        <v>632</v>
      </c>
      <c r="N34" s="12" t="s">
        <v>633</v>
      </c>
      <c r="O34" s="42"/>
    </row>
    <row r="35" spans="1:15" outlineLevel="1">
      <c r="A35" s="313"/>
      <c r="B35" s="203">
        <f>SUM(B!B102:B143)/6</f>
        <v>2.3333333333333335</v>
      </c>
      <c r="C35" s="323"/>
      <c r="D35" s="54"/>
      <c r="E35" s="54"/>
      <c r="F35" s="54"/>
      <c r="G35" s="54"/>
      <c r="H35" s="252"/>
      <c r="I35" s="54"/>
      <c r="J35" s="54"/>
      <c r="K35" s="54"/>
      <c r="L35" s="54"/>
      <c r="M35" s="54"/>
      <c r="N35" s="12"/>
      <c r="O35" s="42"/>
    </row>
    <row r="36" spans="1:15" outlineLevel="1">
      <c r="A36" s="313"/>
      <c r="B36" s="205"/>
      <c r="C36" s="323"/>
      <c r="D36" s="54"/>
      <c r="E36" s="54"/>
      <c r="F36" s="54"/>
      <c r="G36" s="54"/>
      <c r="H36" s="252"/>
      <c r="I36" s="54"/>
      <c r="J36" s="54"/>
      <c r="K36" s="54"/>
      <c r="L36" s="54"/>
      <c r="M36" s="54"/>
      <c r="N36" s="12"/>
      <c r="O36" s="42"/>
    </row>
    <row r="37" spans="1:15" outlineLevel="1">
      <c r="A37" s="313"/>
      <c r="B37" s="205" t="s">
        <v>101</v>
      </c>
      <c r="C37" s="323"/>
      <c r="D37" s="54"/>
      <c r="E37" s="54"/>
      <c r="F37" s="54"/>
      <c r="G37" s="54"/>
      <c r="H37" s="252"/>
      <c r="I37" s="54"/>
      <c r="J37" s="54"/>
      <c r="K37" s="54"/>
      <c r="L37" s="54"/>
      <c r="M37" s="54"/>
      <c r="N37" s="12"/>
      <c r="O37" s="42"/>
    </row>
    <row r="38" spans="1:15" outlineLevel="1">
      <c r="A38" s="313"/>
      <c r="B38" s="253">
        <f>SUM(B!E102:F130)/4</f>
        <v>1.75</v>
      </c>
      <c r="C38" s="323"/>
      <c r="D38" s="54"/>
      <c r="E38" s="54"/>
      <c r="F38" s="54"/>
      <c r="G38" s="54"/>
      <c r="H38" s="252"/>
      <c r="I38" s="54"/>
      <c r="J38" s="54"/>
      <c r="K38" s="54"/>
      <c r="L38" s="54"/>
      <c r="M38" s="54"/>
      <c r="N38" s="12"/>
      <c r="O38" s="42"/>
    </row>
    <row r="39" spans="1:15" outlineLevel="1">
      <c r="A39" s="313"/>
      <c r="B39" s="205"/>
      <c r="C39" s="323"/>
      <c r="D39" s="54"/>
      <c r="E39" s="54"/>
      <c r="F39" s="54"/>
      <c r="G39" s="54"/>
      <c r="H39" s="252"/>
      <c r="I39" s="54"/>
      <c r="J39" s="54"/>
      <c r="K39" s="54"/>
      <c r="L39" s="54"/>
      <c r="M39" s="54"/>
      <c r="N39" s="12"/>
      <c r="O39" s="42"/>
    </row>
    <row r="40" spans="1:15" outlineLevel="1">
      <c r="A40" s="313"/>
      <c r="B40" s="89"/>
      <c r="C40" s="323"/>
      <c r="D40" s="54"/>
      <c r="E40" s="54"/>
      <c r="F40" s="54"/>
      <c r="G40" s="54"/>
      <c r="H40" s="252"/>
      <c r="I40" s="54"/>
      <c r="J40" s="54"/>
      <c r="K40" s="54"/>
      <c r="L40" s="54"/>
      <c r="M40" s="54"/>
      <c r="N40" s="12"/>
      <c r="O40" s="42"/>
    </row>
    <row r="41" spans="1:15" outlineLevel="1">
      <c r="A41" s="313"/>
      <c r="B41" s="264"/>
      <c r="C41" s="323"/>
      <c r="D41" s="54"/>
      <c r="E41" s="54"/>
      <c r="F41" s="54"/>
      <c r="G41" s="54"/>
      <c r="H41" s="252"/>
      <c r="I41" s="54"/>
      <c r="J41" s="54"/>
      <c r="K41" s="54"/>
      <c r="L41" s="54"/>
      <c r="M41" s="54"/>
      <c r="N41" s="12"/>
      <c r="O41" s="42"/>
    </row>
    <row r="42" spans="1:15" outlineLevel="1">
      <c r="A42" s="313"/>
      <c r="B42" s="89"/>
      <c r="C42" s="323"/>
      <c r="D42" s="54"/>
      <c r="E42" s="54"/>
      <c r="F42" s="54"/>
      <c r="G42" s="54"/>
      <c r="H42" s="252"/>
      <c r="I42" s="54"/>
      <c r="J42" s="54"/>
      <c r="K42" s="54"/>
      <c r="L42" s="54"/>
      <c r="M42" s="54"/>
      <c r="N42" s="12"/>
      <c r="O42" s="42"/>
    </row>
    <row r="43" spans="1:15" outlineLevel="1">
      <c r="A43" s="315"/>
      <c r="B43" s="177"/>
      <c r="C43" s="325"/>
      <c r="D43" s="54"/>
      <c r="E43" s="54"/>
      <c r="F43" s="54"/>
      <c r="G43" s="54"/>
      <c r="H43" s="252"/>
      <c r="I43" s="54"/>
      <c r="J43" s="54"/>
      <c r="K43" s="54"/>
      <c r="L43" s="54"/>
      <c r="M43" s="54"/>
      <c r="N43" s="12"/>
      <c r="O43" s="42"/>
    </row>
    <row r="44" spans="1:15">
      <c r="A44" s="34"/>
      <c r="B44" s="34"/>
      <c r="C44" s="34"/>
      <c r="D44" s="34"/>
      <c r="E44" s="34"/>
      <c r="F44" s="34"/>
      <c r="G44" s="34"/>
      <c r="H44" s="254"/>
      <c r="I44" s="34"/>
      <c r="J44" s="34"/>
      <c r="K44" s="34"/>
      <c r="L44" s="34"/>
      <c r="M44" s="34"/>
      <c r="N44" s="34"/>
      <c r="O44" s="42"/>
    </row>
    <row r="45" spans="1:15">
      <c r="A45" s="310" t="str">
        <f>'[1]Aree di rischio per processi'!A22</f>
        <v>B.04 Requisiti di aggiudicazione</v>
      </c>
      <c r="B45" s="311"/>
      <c r="C45" s="311"/>
      <c r="D45" s="311"/>
      <c r="E45" s="52"/>
      <c r="F45" s="237"/>
      <c r="G45" s="53" t="str">
        <f>IF(B48=0,"--",IF(C48&lt;10,"Basso",IF(C48&lt;18,"Medio",IF(C48&lt;25.1,"Alto",""))))</f>
        <v>Basso</v>
      </c>
      <c r="H45" s="251">
        <f>C48</f>
        <v>1.125</v>
      </c>
      <c r="I45" s="221"/>
      <c r="J45" s="34"/>
      <c r="K45" s="34"/>
      <c r="L45" s="34"/>
      <c r="M45" s="34"/>
      <c r="N45" s="34"/>
      <c r="O45" s="42"/>
    </row>
    <row r="46" spans="1:15" ht="51" outlineLevel="1">
      <c r="A46" s="312" t="str">
        <f>A45</f>
        <v>B.04 Requisiti di aggiudicazione</v>
      </c>
      <c r="B46" s="316" t="s">
        <v>134</v>
      </c>
      <c r="C46" s="317"/>
      <c r="D46" s="167" t="s">
        <v>298</v>
      </c>
      <c r="E46" s="18" t="s">
        <v>274</v>
      </c>
      <c r="F46" s="167" t="s">
        <v>273</v>
      </c>
      <c r="G46" s="214" t="s">
        <v>0</v>
      </c>
      <c r="H46" s="309" t="s">
        <v>422</v>
      </c>
      <c r="I46" s="320"/>
      <c r="J46" s="321" t="s">
        <v>423</v>
      </c>
      <c r="K46" s="320"/>
      <c r="L46" s="308" t="s">
        <v>157</v>
      </c>
      <c r="M46" s="308" t="s">
        <v>158</v>
      </c>
      <c r="N46" s="320" t="s">
        <v>133</v>
      </c>
      <c r="O46" s="42"/>
    </row>
    <row r="47" spans="1:15" ht="22.5" outlineLevel="1">
      <c r="A47" s="313"/>
      <c r="B47" s="318"/>
      <c r="C47" s="319"/>
      <c r="D47" s="32" t="s">
        <v>425</v>
      </c>
      <c r="E47" s="32" t="s">
        <v>420</v>
      </c>
      <c r="F47" s="32" t="s">
        <v>421</v>
      </c>
      <c r="G47" s="32" t="s">
        <v>420</v>
      </c>
      <c r="H47" s="224" t="s">
        <v>2</v>
      </c>
      <c r="I47" s="44" t="s">
        <v>3</v>
      </c>
      <c r="J47" s="44" t="s">
        <v>2</v>
      </c>
      <c r="K47" s="44" t="s">
        <v>3</v>
      </c>
      <c r="L47" s="309"/>
      <c r="M47" s="309"/>
      <c r="N47" s="320"/>
      <c r="O47" s="42"/>
    </row>
    <row r="48" spans="1:15" ht="114.75" outlineLevel="1">
      <c r="A48" s="313"/>
      <c r="B48" s="202" t="s">
        <v>155</v>
      </c>
      <c r="C48" s="322">
        <f>B49*B52</f>
        <v>1.125</v>
      </c>
      <c r="D48" s="54"/>
      <c r="E48" s="54" t="s">
        <v>275</v>
      </c>
      <c r="F48" s="54" t="str">
        <f>VLOOKUP(E48,'Catalogo rischi'!$A$34:$B$67,2,FALSE)</f>
        <v>CR.2 Assenza di adeguati livelli di trasparenza</v>
      </c>
      <c r="G48" s="54" t="s">
        <v>130</v>
      </c>
      <c r="H48" s="252" t="s">
        <v>389</v>
      </c>
      <c r="I48" s="54" t="s">
        <v>164</v>
      </c>
      <c r="J48" s="54" t="s">
        <v>381</v>
      </c>
      <c r="K48" s="54" t="s">
        <v>250</v>
      </c>
      <c r="L48" s="54" t="s">
        <v>613</v>
      </c>
      <c r="M48" s="54" t="s">
        <v>632</v>
      </c>
      <c r="N48" s="12" t="s">
        <v>633</v>
      </c>
      <c r="O48" s="42"/>
    </row>
    <row r="49" spans="1:15" outlineLevel="1">
      <c r="A49" s="313"/>
      <c r="B49" s="203">
        <f>SUM(B!B116:B157)/6</f>
        <v>1.5</v>
      </c>
      <c r="C49" s="323"/>
      <c r="D49" s="54"/>
      <c r="E49" s="54"/>
      <c r="F49" s="54"/>
      <c r="G49" s="54"/>
      <c r="H49" s="252"/>
      <c r="I49" s="54"/>
      <c r="J49" s="54"/>
      <c r="K49" s="54"/>
      <c r="L49" s="54"/>
      <c r="M49" s="54"/>
      <c r="N49" s="12"/>
      <c r="O49" s="42"/>
    </row>
    <row r="50" spans="1:15" outlineLevel="1">
      <c r="A50" s="313"/>
      <c r="B50" s="205"/>
      <c r="C50" s="323"/>
      <c r="D50" s="54"/>
      <c r="E50" s="54"/>
      <c r="F50" s="54"/>
      <c r="G50" s="54"/>
      <c r="H50" s="252"/>
      <c r="I50" s="54"/>
      <c r="J50" s="54"/>
      <c r="K50" s="54"/>
      <c r="L50" s="54"/>
      <c r="M50" s="54"/>
      <c r="N50" s="12"/>
      <c r="O50" s="42"/>
    </row>
    <row r="51" spans="1:15" outlineLevel="1">
      <c r="A51" s="313"/>
      <c r="B51" s="205" t="s">
        <v>101</v>
      </c>
      <c r="C51" s="323"/>
      <c r="D51" s="54"/>
      <c r="E51" s="54"/>
      <c r="F51" s="54"/>
      <c r="G51" s="54"/>
      <c r="H51" s="252"/>
      <c r="I51" s="54"/>
      <c r="J51" s="54"/>
      <c r="K51" s="54"/>
      <c r="L51" s="54"/>
      <c r="M51" s="54"/>
      <c r="N51" s="12"/>
      <c r="O51" s="42"/>
    </row>
    <row r="52" spans="1:15" outlineLevel="1">
      <c r="A52" s="313"/>
      <c r="B52" s="253">
        <f>SUM(B!E116:F144)/4</f>
        <v>0.75</v>
      </c>
      <c r="C52" s="323"/>
      <c r="D52" s="54"/>
      <c r="E52" s="54"/>
      <c r="F52" s="54"/>
      <c r="G52" s="54"/>
      <c r="H52" s="252"/>
      <c r="I52" s="54"/>
      <c r="J52" s="54"/>
      <c r="K52" s="54"/>
      <c r="L52" s="54"/>
      <c r="M52" s="54"/>
      <c r="N52" s="12"/>
      <c r="O52" s="42"/>
    </row>
    <row r="53" spans="1:15" outlineLevel="1">
      <c r="A53" s="313"/>
      <c r="B53" s="205"/>
      <c r="C53" s="323"/>
      <c r="D53" s="54"/>
      <c r="E53" s="54"/>
      <c r="F53" s="54"/>
      <c r="G53" s="54"/>
      <c r="H53" s="252"/>
      <c r="I53" s="54"/>
      <c r="J53" s="54"/>
      <c r="K53" s="54"/>
      <c r="L53" s="54"/>
      <c r="M53" s="54"/>
      <c r="N53" s="12"/>
      <c r="O53" s="42"/>
    </row>
    <row r="54" spans="1:15" outlineLevel="1">
      <c r="A54" s="313"/>
      <c r="B54" s="89"/>
      <c r="C54" s="323"/>
      <c r="D54" s="54"/>
      <c r="E54" s="54"/>
      <c r="F54" s="54"/>
      <c r="G54" s="54"/>
      <c r="H54" s="252"/>
      <c r="I54" s="54"/>
      <c r="J54" s="54"/>
      <c r="K54" s="54"/>
      <c r="L54" s="54"/>
      <c r="M54" s="54"/>
      <c r="N54" s="12"/>
      <c r="O54" s="42"/>
    </row>
    <row r="55" spans="1:15" outlineLevel="1">
      <c r="A55" s="313"/>
      <c r="B55" s="264"/>
      <c r="C55" s="323"/>
      <c r="D55" s="54"/>
      <c r="E55" s="54"/>
      <c r="F55" s="54"/>
      <c r="G55" s="54"/>
      <c r="H55" s="252"/>
      <c r="I55" s="54"/>
      <c r="J55" s="54"/>
      <c r="K55" s="54"/>
      <c r="L55" s="54"/>
      <c r="M55" s="54"/>
      <c r="N55" s="12"/>
      <c r="O55" s="42"/>
    </row>
    <row r="56" spans="1:15" outlineLevel="1">
      <c r="A56" s="313"/>
      <c r="B56" s="89"/>
      <c r="C56" s="323"/>
      <c r="D56" s="54"/>
      <c r="E56" s="54"/>
      <c r="F56" s="54"/>
      <c r="G56" s="54"/>
      <c r="H56" s="252"/>
      <c r="I56" s="54"/>
      <c r="J56" s="54"/>
      <c r="K56" s="54"/>
      <c r="L56" s="54"/>
      <c r="M56" s="54"/>
      <c r="N56" s="12"/>
      <c r="O56" s="42"/>
    </row>
    <row r="57" spans="1:15" outlineLevel="1">
      <c r="A57" s="315"/>
      <c r="B57" s="177"/>
      <c r="C57" s="325"/>
      <c r="D57" s="54"/>
      <c r="E57" s="54"/>
      <c r="F57" s="54"/>
      <c r="G57" s="54"/>
      <c r="H57" s="252"/>
      <c r="I57" s="54"/>
      <c r="J57" s="54"/>
      <c r="K57" s="54"/>
      <c r="L57" s="54"/>
      <c r="M57" s="54"/>
      <c r="N57" s="12"/>
      <c r="O57" s="42"/>
    </row>
    <row r="58" spans="1:15">
      <c r="A58" s="34"/>
      <c r="B58" s="34"/>
      <c r="C58" s="34"/>
      <c r="D58" s="34"/>
      <c r="E58" s="34"/>
      <c r="F58" s="34"/>
      <c r="G58" s="34"/>
      <c r="H58" s="254"/>
      <c r="I58" s="34"/>
      <c r="J58" s="34"/>
      <c r="K58" s="34"/>
      <c r="L58" s="34"/>
      <c r="M58" s="34"/>
      <c r="N58" s="34"/>
      <c r="O58" s="42"/>
    </row>
    <row r="59" spans="1:15">
      <c r="A59" s="310" t="str">
        <f>'[1]Aree di rischio per processi'!A23</f>
        <v xml:space="preserve">B.05 Valutazione delle offerte </v>
      </c>
      <c r="B59" s="311"/>
      <c r="C59" s="311"/>
      <c r="D59" s="237"/>
      <c r="E59" s="52"/>
      <c r="F59" s="237"/>
      <c r="G59" s="53" t="str">
        <f>IF(B62=0,"--",IF(C62&lt;10,"Basso",IF(C62&lt;18,"Medio",IF(C62&lt;25.1,"Alto",""))))</f>
        <v>Basso</v>
      </c>
      <c r="H59" s="251">
        <f>C62</f>
        <v>4.375</v>
      </c>
      <c r="I59" s="221"/>
      <c r="J59" s="34"/>
      <c r="K59" s="34"/>
      <c r="L59" s="34"/>
      <c r="M59" s="34"/>
      <c r="N59" s="34"/>
      <c r="O59" s="42"/>
    </row>
    <row r="60" spans="1:15" ht="51" outlineLevel="1">
      <c r="A60" s="312" t="str">
        <f>A59</f>
        <v xml:space="preserve">B.05 Valutazione delle offerte </v>
      </c>
      <c r="B60" s="316" t="s">
        <v>134</v>
      </c>
      <c r="C60" s="317"/>
      <c r="D60" s="167" t="s">
        <v>298</v>
      </c>
      <c r="E60" s="18" t="s">
        <v>274</v>
      </c>
      <c r="F60" s="167" t="s">
        <v>273</v>
      </c>
      <c r="G60" s="214" t="s">
        <v>0</v>
      </c>
      <c r="H60" s="309" t="s">
        <v>422</v>
      </c>
      <c r="I60" s="320"/>
      <c r="J60" s="321" t="s">
        <v>423</v>
      </c>
      <c r="K60" s="320"/>
      <c r="L60" s="308" t="s">
        <v>157</v>
      </c>
      <c r="M60" s="308" t="s">
        <v>158</v>
      </c>
      <c r="N60" s="320" t="s">
        <v>133</v>
      </c>
      <c r="O60" s="42"/>
    </row>
    <row r="61" spans="1:15" ht="22.5" outlineLevel="1">
      <c r="A61" s="313"/>
      <c r="B61" s="318"/>
      <c r="C61" s="319"/>
      <c r="D61" s="32" t="s">
        <v>425</v>
      </c>
      <c r="E61" s="32" t="s">
        <v>420</v>
      </c>
      <c r="F61" s="32" t="s">
        <v>421</v>
      </c>
      <c r="G61" s="32" t="s">
        <v>420</v>
      </c>
      <c r="H61" s="224" t="s">
        <v>2</v>
      </c>
      <c r="I61" s="44" t="s">
        <v>3</v>
      </c>
      <c r="J61" s="44" t="s">
        <v>2</v>
      </c>
      <c r="K61" s="44" t="s">
        <v>3</v>
      </c>
      <c r="L61" s="309"/>
      <c r="M61" s="309"/>
      <c r="N61" s="320"/>
      <c r="O61" s="42"/>
    </row>
    <row r="62" spans="1:15" ht="114.75" outlineLevel="1">
      <c r="A62" s="313"/>
      <c r="B62" s="202" t="s">
        <v>155</v>
      </c>
      <c r="C62" s="322">
        <f>B63*B66</f>
        <v>4.375</v>
      </c>
      <c r="D62" s="54"/>
      <c r="E62" s="54" t="str">
        <f>'Catalogo rischi'!A54</f>
        <v>RB.21 formulazione di criteri di valutazione non adeguatamente e chiaramente definiti</v>
      </c>
      <c r="F62" s="54" t="str">
        <f>VLOOKUP(E62,'Catalogo rischi'!$A$34:$B$67,2,FALSE)</f>
        <v>CR.2 Assenza di adeguati livelli di trasparenza</v>
      </c>
      <c r="G62" s="54" t="s">
        <v>130</v>
      </c>
      <c r="H62" s="252" t="s">
        <v>404</v>
      </c>
      <c r="I62" s="54" t="s">
        <v>164</v>
      </c>
      <c r="J62" s="54"/>
      <c r="K62" s="54" t="s">
        <v>250</v>
      </c>
      <c r="L62" s="54" t="s">
        <v>613</v>
      </c>
      <c r="M62" s="54" t="s">
        <v>634</v>
      </c>
      <c r="N62" s="12" t="s">
        <v>635</v>
      </c>
      <c r="O62" s="42"/>
    </row>
    <row r="63" spans="1:15" outlineLevel="1">
      <c r="A63" s="313"/>
      <c r="B63" s="203">
        <f>SUM(B!B199:B240)/6</f>
        <v>2.5</v>
      </c>
      <c r="C63" s="323"/>
      <c r="D63" s="54"/>
      <c r="E63" s="54"/>
      <c r="F63" s="54"/>
      <c r="G63" s="54"/>
      <c r="H63" s="252"/>
      <c r="I63" s="54"/>
      <c r="J63" s="54"/>
      <c r="K63" s="54"/>
      <c r="L63" s="54"/>
      <c r="M63" s="54"/>
      <c r="N63" s="12"/>
      <c r="O63" s="42"/>
    </row>
    <row r="64" spans="1:15" outlineLevel="1">
      <c r="A64" s="313"/>
      <c r="B64" s="205"/>
      <c r="C64" s="323"/>
      <c r="D64" s="54"/>
      <c r="E64" s="54"/>
      <c r="F64" s="54"/>
      <c r="G64" s="54"/>
      <c r="H64" s="252"/>
      <c r="I64" s="54"/>
      <c r="J64" s="54"/>
      <c r="K64" s="54"/>
      <c r="L64" s="54"/>
      <c r="M64" s="54"/>
      <c r="N64" s="12"/>
      <c r="O64" s="42"/>
    </row>
    <row r="65" spans="1:15" outlineLevel="1">
      <c r="A65" s="313"/>
      <c r="B65" s="205" t="s">
        <v>101</v>
      </c>
      <c r="C65" s="323"/>
      <c r="D65" s="54"/>
      <c r="E65" s="54"/>
      <c r="F65" s="54"/>
      <c r="G65" s="54"/>
      <c r="H65" s="252"/>
      <c r="I65" s="54"/>
      <c r="J65" s="54"/>
      <c r="K65" s="54"/>
      <c r="L65" s="54"/>
      <c r="M65" s="54"/>
      <c r="N65" s="12"/>
      <c r="O65" s="42"/>
    </row>
    <row r="66" spans="1:15" outlineLevel="1">
      <c r="A66" s="313"/>
      <c r="B66" s="253">
        <f>SUM(B!E199:E227)/4</f>
        <v>1.75</v>
      </c>
      <c r="C66" s="323"/>
      <c r="D66" s="54"/>
      <c r="E66" s="54"/>
      <c r="F66" s="54"/>
      <c r="G66" s="54"/>
      <c r="H66" s="252"/>
      <c r="I66" s="54"/>
      <c r="J66" s="54"/>
      <c r="K66" s="54"/>
      <c r="L66" s="54"/>
      <c r="M66" s="54"/>
      <c r="N66" s="12"/>
      <c r="O66" s="42"/>
    </row>
    <row r="67" spans="1:15" outlineLevel="1">
      <c r="A67" s="313"/>
      <c r="B67" s="205"/>
      <c r="C67" s="323"/>
      <c r="D67" s="54"/>
      <c r="E67" s="54"/>
      <c r="F67" s="54"/>
      <c r="G67" s="54"/>
      <c r="H67" s="252"/>
      <c r="I67" s="54"/>
      <c r="J67" s="54"/>
      <c r="K67" s="54"/>
      <c r="L67" s="54"/>
      <c r="M67" s="54"/>
      <c r="N67" s="12"/>
      <c r="O67" s="42"/>
    </row>
    <row r="68" spans="1:15" outlineLevel="1">
      <c r="A68" s="313"/>
      <c r="B68" s="89"/>
      <c r="C68" s="323"/>
      <c r="D68" s="54"/>
      <c r="E68" s="54"/>
      <c r="F68" s="54"/>
      <c r="G68" s="54"/>
      <c r="H68" s="252"/>
      <c r="I68" s="54"/>
      <c r="J68" s="54"/>
      <c r="K68" s="54"/>
      <c r="L68" s="54"/>
      <c r="M68" s="54"/>
      <c r="N68" s="12"/>
      <c r="O68" s="42"/>
    </row>
    <row r="69" spans="1:15" outlineLevel="1">
      <c r="A69" s="313"/>
      <c r="B69" s="264"/>
      <c r="C69" s="323"/>
      <c r="D69" s="54"/>
      <c r="E69" s="54"/>
      <c r="F69" s="54"/>
      <c r="G69" s="54"/>
      <c r="H69" s="252"/>
      <c r="I69" s="54"/>
      <c r="J69" s="54"/>
      <c r="K69" s="54"/>
      <c r="L69" s="54"/>
      <c r="M69" s="54"/>
      <c r="N69" s="12"/>
      <c r="O69" s="42"/>
    </row>
    <row r="70" spans="1:15" outlineLevel="1">
      <c r="A70" s="313"/>
      <c r="B70" s="89"/>
      <c r="C70" s="323"/>
      <c r="D70" s="54"/>
      <c r="E70" s="54"/>
      <c r="F70" s="54"/>
      <c r="G70" s="54"/>
      <c r="H70" s="252"/>
      <c r="I70" s="54"/>
      <c r="J70" s="54"/>
      <c r="K70" s="54"/>
      <c r="L70" s="54"/>
      <c r="M70" s="54"/>
      <c r="N70" s="12"/>
      <c r="O70" s="42"/>
    </row>
    <row r="71" spans="1:15" outlineLevel="1">
      <c r="A71" s="315"/>
      <c r="B71" s="177"/>
      <c r="C71" s="325"/>
      <c r="D71" s="54"/>
      <c r="E71" s="54"/>
      <c r="F71" s="54"/>
      <c r="G71" s="54"/>
      <c r="H71" s="252"/>
      <c r="I71" s="54"/>
      <c r="J71" s="54"/>
      <c r="K71" s="54"/>
      <c r="L71" s="54"/>
      <c r="M71" s="54"/>
      <c r="N71" s="12"/>
      <c r="O71" s="42"/>
    </row>
    <row r="72" spans="1:15">
      <c r="A72" s="34"/>
      <c r="B72" s="34"/>
      <c r="C72" s="34"/>
      <c r="D72" s="34"/>
      <c r="E72" s="34"/>
      <c r="F72" s="34"/>
      <c r="G72" s="34"/>
      <c r="H72" s="254"/>
      <c r="I72" s="34"/>
      <c r="J72" s="34"/>
      <c r="K72" s="34"/>
      <c r="L72" s="34"/>
      <c r="M72" s="34"/>
      <c r="N72" s="34"/>
      <c r="O72" s="42"/>
    </row>
    <row r="73" spans="1:15">
      <c r="A73" s="310" t="str">
        <f>'[1]Aree di rischio per processi'!A24</f>
        <v xml:space="preserve">B.06 Verifica dell’eventuale anomalia delle offerte </v>
      </c>
      <c r="B73" s="311"/>
      <c r="C73" s="311"/>
      <c r="D73" s="311"/>
      <c r="E73" s="52"/>
      <c r="F73" s="237"/>
      <c r="G73" s="53" t="str">
        <f>IF(B76=0,"--",IF(C76&lt;10,"Basso",IF(C76&lt;18,"Medio",IF(C76&lt;25.1,"Alto",""))))</f>
        <v>Basso</v>
      </c>
      <c r="H73" s="216">
        <f>C76</f>
        <v>4.375</v>
      </c>
      <c r="I73" s="221"/>
      <c r="J73" s="34"/>
      <c r="K73" s="34"/>
      <c r="L73" s="34"/>
      <c r="M73" s="34"/>
      <c r="N73" s="34"/>
      <c r="O73" s="42"/>
    </row>
    <row r="74" spans="1:15" ht="51" outlineLevel="1">
      <c r="A74" s="312" t="str">
        <f>A73</f>
        <v xml:space="preserve">B.06 Verifica dell’eventuale anomalia delle offerte </v>
      </c>
      <c r="B74" s="316" t="s">
        <v>134</v>
      </c>
      <c r="C74" s="317"/>
      <c r="D74" s="167" t="s">
        <v>298</v>
      </c>
      <c r="E74" s="18" t="s">
        <v>274</v>
      </c>
      <c r="F74" s="167" t="s">
        <v>273</v>
      </c>
      <c r="G74" s="214" t="s">
        <v>0</v>
      </c>
      <c r="H74" s="309" t="s">
        <v>422</v>
      </c>
      <c r="I74" s="320"/>
      <c r="J74" s="321" t="s">
        <v>423</v>
      </c>
      <c r="K74" s="320"/>
      <c r="L74" s="308" t="s">
        <v>157</v>
      </c>
      <c r="M74" s="308" t="s">
        <v>158</v>
      </c>
      <c r="N74" s="320" t="s">
        <v>133</v>
      </c>
      <c r="O74" s="42"/>
    </row>
    <row r="75" spans="1:15" ht="22.5" outlineLevel="1">
      <c r="A75" s="313"/>
      <c r="B75" s="318"/>
      <c r="C75" s="319"/>
      <c r="D75" s="32" t="s">
        <v>425</v>
      </c>
      <c r="E75" s="32" t="s">
        <v>420</v>
      </c>
      <c r="F75" s="32" t="s">
        <v>421</v>
      </c>
      <c r="G75" s="32" t="s">
        <v>420</v>
      </c>
      <c r="H75" s="224" t="s">
        <v>2</v>
      </c>
      <c r="I75" s="44" t="s">
        <v>3</v>
      </c>
      <c r="J75" s="44" t="s">
        <v>2</v>
      </c>
      <c r="K75" s="44" t="s">
        <v>3</v>
      </c>
      <c r="L75" s="309"/>
      <c r="M75" s="309"/>
      <c r="N75" s="320"/>
      <c r="O75" s="42"/>
    </row>
    <row r="76" spans="1:15" ht="114.75" outlineLevel="1">
      <c r="A76" s="313"/>
      <c r="B76" s="202" t="s">
        <v>155</v>
      </c>
      <c r="C76" s="322">
        <f>B77*B80</f>
        <v>4.375</v>
      </c>
      <c r="D76" s="54"/>
      <c r="E76" s="54" t="s">
        <v>276</v>
      </c>
      <c r="F76" s="54" t="str">
        <f>VLOOKUP(E76,'[1]Catalogo rischi'!$A$34:$B$71,2,FALSE)</f>
        <v>CR.5 Elusione delle procedure di svolgimento dell'attività e di controllo</v>
      </c>
      <c r="G76" s="54" t="s">
        <v>130</v>
      </c>
      <c r="H76" s="252" t="s">
        <v>398</v>
      </c>
      <c r="I76" s="54" t="s">
        <v>164</v>
      </c>
      <c r="J76" s="54" t="s">
        <v>381</v>
      </c>
      <c r="K76" s="54" t="s">
        <v>250</v>
      </c>
      <c r="L76" s="54" t="s">
        <v>613</v>
      </c>
      <c r="M76" s="54" t="s">
        <v>636</v>
      </c>
      <c r="N76" s="12" t="s">
        <v>637</v>
      </c>
      <c r="O76" s="42"/>
    </row>
    <row r="77" spans="1:15" outlineLevel="1">
      <c r="A77" s="313"/>
      <c r="B77" s="203">
        <f>SUM(B!B247:B288)/6</f>
        <v>2.5</v>
      </c>
      <c r="C77" s="323"/>
      <c r="D77" s="12"/>
      <c r="E77" s="12"/>
      <c r="F77" s="12"/>
      <c r="G77" s="12"/>
      <c r="H77" s="163"/>
      <c r="I77" s="12"/>
      <c r="J77" s="12"/>
      <c r="K77" s="12"/>
      <c r="L77" s="54"/>
      <c r="M77" s="54"/>
      <c r="N77" s="12"/>
      <c r="O77" s="42"/>
    </row>
    <row r="78" spans="1:15" outlineLevel="1">
      <c r="A78" s="313"/>
      <c r="B78" s="205"/>
      <c r="C78" s="323"/>
      <c r="D78" s="54"/>
      <c r="E78" s="54"/>
      <c r="F78" s="54"/>
      <c r="G78" s="54"/>
      <c r="H78" s="252"/>
      <c r="I78" s="54"/>
      <c r="J78" s="54"/>
      <c r="K78" s="54"/>
      <c r="L78" s="54"/>
      <c r="M78" s="54"/>
      <c r="N78" s="12"/>
      <c r="O78" s="42"/>
    </row>
    <row r="79" spans="1:15" outlineLevel="1">
      <c r="A79" s="313"/>
      <c r="B79" s="205" t="s">
        <v>101</v>
      </c>
      <c r="C79" s="323"/>
      <c r="D79" s="54"/>
      <c r="E79" s="54"/>
      <c r="F79" s="54"/>
      <c r="G79" s="54"/>
      <c r="H79" s="252"/>
      <c r="I79" s="54"/>
      <c r="J79" s="54"/>
      <c r="K79" s="54"/>
      <c r="L79" s="54"/>
      <c r="M79" s="54"/>
      <c r="N79" s="12"/>
      <c r="O79" s="42"/>
    </row>
    <row r="80" spans="1:15" outlineLevel="1">
      <c r="A80" s="313"/>
      <c r="B80" s="253">
        <f>SUM(B!E247:E275)/4</f>
        <v>1.75</v>
      </c>
      <c r="C80" s="323"/>
      <c r="D80" s="54"/>
      <c r="E80" s="54"/>
      <c r="F80" s="54"/>
      <c r="G80" s="54"/>
      <c r="H80" s="252"/>
      <c r="I80" s="54"/>
      <c r="J80" s="54"/>
      <c r="K80" s="54"/>
      <c r="L80" s="54"/>
      <c r="M80" s="54"/>
      <c r="N80" s="12"/>
      <c r="O80" s="42"/>
    </row>
    <row r="81" spans="1:15" outlineLevel="1">
      <c r="A81" s="313"/>
      <c r="B81" s="205"/>
      <c r="C81" s="323"/>
      <c r="D81" s="54"/>
      <c r="E81" s="54"/>
      <c r="F81" s="54"/>
      <c r="G81" s="54"/>
      <c r="H81" s="252"/>
      <c r="I81" s="54"/>
      <c r="J81" s="54"/>
      <c r="K81" s="54"/>
      <c r="L81" s="54"/>
      <c r="M81" s="54"/>
      <c r="N81" s="12"/>
      <c r="O81" s="42"/>
    </row>
    <row r="82" spans="1:15" outlineLevel="1">
      <c r="A82" s="313"/>
      <c r="B82" s="89"/>
      <c r="C82" s="323"/>
      <c r="D82" s="54"/>
      <c r="E82" s="54"/>
      <c r="F82" s="54"/>
      <c r="G82" s="54"/>
      <c r="H82" s="252"/>
      <c r="I82" s="54"/>
      <c r="J82" s="54"/>
      <c r="K82" s="54"/>
      <c r="L82" s="54"/>
      <c r="M82" s="54"/>
      <c r="N82" s="12"/>
      <c r="O82" s="42"/>
    </row>
    <row r="83" spans="1:15" outlineLevel="1">
      <c r="A83" s="313"/>
      <c r="B83" s="264"/>
      <c r="C83" s="323"/>
      <c r="D83" s="54"/>
      <c r="E83" s="54"/>
      <c r="F83" s="54"/>
      <c r="G83" s="54"/>
      <c r="H83" s="252"/>
      <c r="I83" s="54"/>
      <c r="J83" s="54"/>
      <c r="K83" s="54"/>
      <c r="L83" s="54"/>
      <c r="M83" s="54"/>
      <c r="N83" s="12"/>
      <c r="O83" s="42"/>
    </row>
    <row r="84" spans="1:15" outlineLevel="1">
      <c r="A84" s="313"/>
      <c r="B84" s="89"/>
      <c r="C84" s="323"/>
      <c r="D84" s="54"/>
      <c r="E84" s="54"/>
      <c r="F84" s="54"/>
      <c r="G84" s="54"/>
      <c r="H84" s="252"/>
      <c r="I84" s="54"/>
      <c r="J84" s="54"/>
      <c r="K84" s="54"/>
      <c r="L84" s="54"/>
      <c r="M84" s="54"/>
      <c r="N84" s="12"/>
      <c r="O84" s="42"/>
    </row>
    <row r="85" spans="1:15" outlineLevel="1">
      <c r="A85" s="315"/>
      <c r="B85" s="177"/>
      <c r="C85" s="325"/>
      <c r="D85" s="54"/>
      <c r="E85" s="54"/>
      <c r="F85" s="54"/>
      <c r="G85" s="54"/>
      <c r="H85" s="252"/>
      <c r="I85" s="54"/>
      <c r="J85" s="54"/>
      <c r="K85" s="54"/>
      <c r="L85" s="54"/>
      <c r="M85" s="54"/>
      <c r="N85" s="12"/>
      <c r="O85" s="42"/>
    </row>
    <row r="86" spans="1:15">
      <c r="A86" s="34"/>
      <c r="B86" s="34"/>
      <c r="C86" s="34"/>
      <c r="D86" s="34"/>
      <c r="E86" s="34"/>
      <c r="F86" s="34"/>
      <c r="G86" s="34"/>
      <c r="H86" s="254"/>
      <c r="I86" s="34"/>
      <c r="J86" s="34"/>
      <c r="K86" s="34"/>
      <c r="L86" s="34"/>
      <c r="M86" s="34"/>
      <c r="N86" s="34"/>
      <c r="O86" s="42"/>
    </row>
    <row r="87" spans="1:15">
      <c r="A87" s="310" t="str">
        <f>'[1]Aree di rischio per processi'!A25</f>
        <v>B.07 Procedure negoziate</v>
      </c>
      <c r="B87" s="311"/>
      <c r="C87" s="311"/>
      <c r="D87" s="311"/>
      <c r="E87" s="52"/>
      <c r="F87" s="237"/>
      <c r="G87" s="53" t="str">
        <f>IF(B90=0,"--",IF(C90&lt;10,"Basso",IF(C90&lt;18,"Medio",IF(C90&lt;25.1,"Alto",""))))</f>
        <v>Basso</v>
      </c>
      <c r="H87" s="216">
        <f>C90</f>
        <v>4.375</v>
      </c>
      <c r="I87" s="221"/>
      <c r="J87" s="34"/>
      <c r="K87" s="34"/>
      <c r="L87" s="34"/>
      <c r="M87" s="34"/>
      <c r="N87" s="34"/>
      <c r="O87" s="42"/>
    </row>
    <row r="88" spans="1:15" ht="51" outlineLevel="1">
      <c r="A88" s="312" t="str">
        <f>A87</f>
        <v>B.07 Procedure negoziate</v>
      </c>
      <c r="B88" s="316" t="s">
        <v>134</v>
      </c>
      <c r="C88" s="317"/>
      <c r="D88" s="167" t="s">
        <v>298</v>
      </c>
      <c r="E88" s="18" t="s">
        <v>274</v>
      </c>
      <c r="F88" s="167" t="s">
        <v>273</v>
      </c>
      <c r="G88" s="214" t="s">
        <v>0</v>
      </c>
      <c r="H88" s="309" t="s">
        <v>422</v>
      </c>
      <c r="I88" s="320"/>
      <c r="J88" s="321" t="s">
        <v>423</v>
      </c>
      <c r="K88" s="320"/>
      <c r="L88" s="308" t="s">
        <v>157</v>
      </c>
      <c r="M88" s="308" t="s">
        <v>158</v>
      </c>
      <c r="N88" s="320" t="s">
        <v>133</v>
      </c>
      <c r="O88" s="42"/>
    </row>
    <row r="89" spans="1:15" ht="22.5" outlineLevel="1">
      <c r="A89" s="313"/>
      <c r="B89" s="318"/>
      <c r="C89" s="319"/>
      <c r="D89" s="32" t="s">
        <v>425</v>
      </c>
      <c r="E89" s="32" t="s">
        <v>420</v>
      </c>
      <c r="F89" s="32" t="s">
        <v>421</v>
      </c>
      <c r="G89" s="32" t="s">
        <v>420</v>
      </c>
      <c r="H89" s="224" t="s">
        <v>2</v>
      </c>
      <c r="I89" s="44" t="s">
        <v>3</v>
      </c>
      <c r="J89" s="44" t="s">
        <v>2</v>
      </c>
      <c r="K89" s="44" t="s">
        <v>3</v>
      </c>
      <c r="L89" s="309"/>
      <c r="M89" s="309"/>
      <c r="N89" s="320"/>
      <c r="O89" s="42"/>
    </row>
    <row r="90" spans="1:15" ht="114.75" outlineLevel="1">
      <c r="A90" s="313"/>
      <c r="B90" s="202" t="s">
        <v>155</v>
      </c>
      <c r="C90" s="322">
        <f>B91*B94</f>
        <v>4.375</v>
      </c>
      <c r="D90" s="54"/>
      <c r="E90" s="54" t="str">
        <f>'Catalogo rischi'!A45</f>
        <v>RB.12 definizione di uno strumento/istituto non rispondente a criteri di efficienza/efficacia/economicità dell'azione amministrativa</v>
      </c>
      <c r="F90" s="54" t="str">
        <f>VLOOKUP(E90,'Catalogo rischi'!$A$34:$B$67,2,FALSE)</f>
        <v>CR.6 Uso improprio o distorto della discrezionalità</v>
      </c>
      <c r="G90" s="54" t="s">
        <v>130</v>
      </c>
      <c r="H90" s="252" t="s">
        <v>404</v>
      </c>
      <c r="I90" s="54" t="s">
        <v>164</v>
      </c>
      <c r="J90" s="54"/>
      <c r="K90" s="54" t="s">
        <v>250</v>
      </c>
      <c r="L90" s="54" t="s">
        <v>613</v>
      </c>
      <c r="M90" s="54" t="s">
        <v>638</v>
      </c>
      <c r="N90" s="12" t="s">
        <v>639</v>
      </c>
      <c r="O90" s="42"/>
    </row>
    <row r="91" spans="1:15" outlineLevel="1">
      <c r="A91" s="313"/>
      <c r="B91" s="203">
        <f>SUM(B!B295:B336)/6</f>
        <v>2.5</v>
      </c>
      <c r="C91" s="323"/>
      <c r="D91" s="54"/>
      <c r="E91" s="54"/>
      <c r="F91" s="54"/>
      <c r="G91" s="54"/>
      <c r="H91" s="252"/>
      <c r="I91" s="54"/>
      <c r="J91" s="54"/>
      <c r="K91" s="54"/>
      <c r="L91" s="54"/>
      <c r="M91" s="54"/>
      <c r="N91" s="12"/>
      <c r="O91" s="42"/>
    </row>
    <row r="92" spans="1:15" outlineLevel="1">
      <c r="A92" s="313"/>
      <c r="B92" s="205"/>
      <c r="C92" s="323"/>
      <c r="D92" s="54"/>
      <c r="E92" s="54"/>
      <c r="F92" s="54"/>
      <c r="G92" s="54"/>
      <c r="H92" s="252"/>
      <c r="I92" s="54"/>
      <c r="J92" s="54"/>
      <c r="K92" s="54"/>
      <c r="L92" s="54"/>
      <c r="M92" s="54"/>
      <c r="N92" s="12"/>
      <c r="O92" s="42"/>
    </row>
    <row r="93" spans="1:15" outlineLevel="1">
      <c r="A93" s="313"/>
      <c r="B93" s="205" t="s">
        <v>101</v>
      </c>
      <c r="C93" s="323"/>
      <c r="D93" s="54"/>
      <c r="E93" s="54"/>
      <c r="F93" s="54"/>
      <c r="G93" s="54"/>
      <c r="H93" s="252"/>
      <c r="I93" s="54"/>
      <c r="J93" s="54"/>
      <c r="K93" s="54"/>
      <c r="L93" s="54"/>
      <c r="M93" s="54"/>
      <c r="N93" s="12"/>
      <c r="O93" s="42"/>
    </row>
    <row r="94" spans="1:15" outlineLevel="1">
      <c r="A94" s="313"/>
      <c r="B94" s="253">
        <f>SUM(B!E295:E323)/4</f>
        <v>1.75</v>
      </c>
      <c r="C94" s="323"/>
      <c r="D94" s="54"/>
      <c r="E94" s="54"/>
      <c r="F94" s="54"/>
      <c r="G94" s="54"/>
      <c r="H94" s="252"/>
      <c r="I94" s="54"/>
      <c r="J94" s="54"/>
      <c r="K94" s="54"/>
      <c r="L94" s="54"/>
      <c r="M94" s="54"/>
      <c r="N94" s="12"/>
      <c r="O94" s="42"/>
    </row>
    <row r="95" spans="1:15" outlineLevel="1">
      <c r="A95" s="313"/>
      <c r="B95" s="205"/>
      <c r="C95" s="323"/>
      <c r="D95" s="54"/>
      <c r="E95" s="54"/>
      <c r="F95" s="54"/>
      <c r="G95" s="54"/>
      <c r="H95" s="252"/>
      <c r="I95" s="54"/>
      <c r="J95" s="54"/>
      <c r="K95" s="54"/>
      <c r="L95" s="54"/>
      <c r="M95" s="54"/>
      <c r="N95" s="12"/>
      <c r="O95" s="42"/>
    </row>
    <row r="96" spans="1:15" outlineLevel="1">
      <c r="A96" s="313"/>
      <c r="B96" s="89"/>
      <c r="C96" s="323"/>
      <c r="D96" s="54"/>
      <c r="E96" s="54"/>
      <c r="F96" s="54"/>
      <c r="G96" s="54"/>
      <c r="H96" s="252"/>
      <c r="I96" s="54"/>
      <c r="J96" s="54"/>
      <c r="K96" s="54"/>
      <c r="L96" s="54"/>
      <c r="M96" s="54"/>
      <c r="N96" s="12"/>
      <c r="O96" s="42"/>
    </row>
    <row r="97" spans="1:15" outlineLevel="1">
      <c r="A97" s="313"/>
      <c r="B97" s="264"/>
      <c r="C97" s="323"/>
      <c r="D97" s="54"/>
      <c r="E97" s="54"/>
      <c r="F97" s="54"/>
      <c r="G97" s="54"/>
      <c r="H97" s="252"/>
      <c r="I97" s="54"/>
      <c r="J97" s="54"/>
      <c r="K97" s="54"/>
      <c r="L97" s="54"/>
      <c r="M97" s="54"/>
      <c r="N97" s="12"/>
      <c r="O97" s="42"/>
    </row>
    <row r="98" spans="1:15" outlineLevel="1">
      <c r="A98" s="313"/>
      <c r="B98" s="89"/>
      <c r="C98" s="323"/>
      <c r="D98" s="54"/>
      <c r="E98" s="54"/>
      <c r="F98" s="54"/>
      <c r="G98" s="54"/>
      <c r="H98" s="252"/>
      <c r="I98" s="54"/>
      <c r="J98" s="54"/>
      <c r="K98" s="54"/>
      <c r="L98" s="54"/>
      <c r="M98" s="54"/>
      <c r="N98" s="12"/>
      <c r="O98" s="42"/>
    </row>
    <row r="99" spans="1:15" outlineLevel="1">
      <c r="A99" s="315"/>
      <c r="B99" s="177"/>
      <c r="C99" s="325"/>
      <c r="D99" s="54"/>
      <c r="E99" s="54"/>
      <c r="F99" s="54"/>
      <c r="G99" s="54"/>
      <c r="H99" s="252"/>
      <c r="I99" s="54"/>
      <c r="J99" s="54"/>
      <c r="K99" s="54"/>
      <c r="L99" s="54" t="s">
        <v>640</v>
      </c>
      <c r="M99" s="54"/>
      <c r="N99" s="12"/>
      <c r="O99" s="42"/>
    </row>
    <row r="100" spans="1:15">
      <c r="A100" s="34"/>
      <c r="B100" s="34"/>
      <c r="C100" s="34"/>
      <c r="D100" s="34"/>
      <c r="E100" s="34"/>
      <c r="F100" s="34"/>
      <c r="G100" s="34"/>
      <c r="H100" s="254"/>
      <c r="I100" s="34"/>
      <c r="J100" s="34"/>
      <c r="K100" s="34"/>
      <c r="L100" s="34"/>
      <c r="M100" s="34"/>
      <c r="N100" s="34"/>
      <c r="O100" s="42"/>
    </row>
    <row r="101" spans="1:15">
      <c r="A101" s="310" t="str">
        <f>'[1]Aree di rischio per processi'!A26</f>
        <v>B.08 Affidamenti diretti</v>
      </c>
      <c r="B101" s="311"/>
      <c r="C101" s="311"/>
      <c r="D101" s="311"/>
      <c r="E101" s="52"/>
      <c r="F101" s="237"/>
      <c r="G101" s="53" t="str">
        <f>IF(B104=0,"--",IF(C104&lt;10,"Basso",IF(C104&lt;18,"Medio",IF(C104&lt;25.1,"Alto",""))))</f>
        <v>Basso</v>
      </c>
      <c r="H101" s="216">
        <f>C104</f>
        <v>4.375</v>
      </c>
      <c r="I101" s="221"/>
      <c r="J101" s="34"/>
      <c r="K101" s="34"/>
      <c r="L101" s="34"/>
      <c r="M101" s="34"/>
      <c r="N101" s="34"/>
      <c r="O101" s="42"/>
    </row>
    <row r="102" spans="1:15" ht="51" outlineLevel="1">
      <c r="A102" s="256" t="str">
        <f>A101</f>
        <v>B.08 Affidamenti diretti</v>
      </c>
      <c r="B102" s="257" t="s">
        <v>134</v>
      </c>
      <c r="C102" s="258"/>
      <c r="D102" s="167" t="s">
        <v>298</v>
      </c>
      <c r="E102" s="18" t="s">
        <v>274</v>
      </c>
      <c r="F102" s="167" t="s">
        <v>273</v>
      </c>
      <c r="G102" s="214" t="s">
        <v>0</v>
      </c>
      <c r="H102" s="309" t="s">
        <v>422</v>
      </c>
      <c r="I102" s="320"/>
      <c r="J102" s="321" t="s">
        <v>423</v>
      </c>
      <c r="K102" s="320"/>
      <c r="L102" s="308" t="s">
        <v>157</v>
      </c>
      <c r="M102" s="308" t="s">
        <v>158</v>
      </c>
      <c r="N102" s="320" t="s">
        <v>133</v>
      </c>
      <c r="O102" s="42"/>
    </row>
    <row r="103" spans="1:15" ht="22.5" outlineLevel="1">
      <c r="A103" s="259"/>
      <c r="B103" s="260"/>
      <c r="C103" s="261"/>
      <c r="D103" s="32" t="s">
        <v>425</v>
      </c>
      <c r="E103" s="32" t="s">
        <v>420</v>
      </c>
      <c r="F103" s="32" t="s">
        <v>421</v>
      </c>
      <c r="G103" s="32" t="s">
        <v>420</v>
      </c>
      <c r="H103" s="224" t="s">
        <v>2</v>
      </c>
      <c r="I103" s="44" t="s">
        <v>3</v>
      </c>
      <c r="J103" s="44" t="s">
        <v>2</v>
      </c>
      <c r="K103" s="44" t="s">
        <v>3</v>
      </c>
      <c r="L103" s="309"/>
      <c r="M103" s="309"/>
      <c r="N103" s="320"/>
      <c r="O103" s="42"/>
    </row>
    <row r="104" spans="1:15" ht="114.75" outlineLevel="1">
      <c r="A104" s="259"/>
      <c r="B104" s="202" t="s">
        <v>155</v>
      </c>
      <c r="C104" s="322">
        <f>B105*B108</f>
        <v>4.375</v>
      </c>
      <c r="D104" s="54"/>
      <c r="E104" s="54" t="str">
        <f>'Catalogo rischi'!A45</f>
        <v>RB.12 definizione di uno strumento/istituto non rispondente a criteri di efficienza/efficacia/economicità dell'azione amministrativa</v>
      </c>
      <c r="F104" s="54" t="str">
        <f>VLOOKUP(E104,'Catalogo rischi'!$A$34:$B$67,2,FALSE)</f>
        <v>CR.6 Uso improprio o distorto della discrezionalità</v>
      </c>
      <c r="G104" s="54" t="s">
        <v>130</v>
      </c>
      <c r="H104" s="252" t="s">
        <v>404</v>
      </c>
      <c r="I104" s="54" t="s">
        <v>164</v>
      </c>
      <c r="J104" s="54"/>
      <c r="K104" s="54" t="s">
        <v>250</v>
      </c>
      <c r="L104" s="54" t="s">
        <v>613</v>
      </c>
      <c r="M104" s="54" t="s">
        <v>641</v>
      </c>
      <c r="N104" s="12" t="s">
        <v>639</v>
      </c>
      <c r="O104" s="42"/>
    </row>
    <row r="105" spans="1:15" outlineLevel="1">
      <c r="A105" s="259"/>
      <c r="B105" s="203">
        <f>SUM(B!B343:B384)/6</f>
        <v>2.5</v>
      </c>
      <c r="C105" s="323"/>
      <c r="D105" s="54"/>
      <c r="E105" s="54"/>
      <c r="F105" s="54"/>
      <c r="G105" s="54"/>
      <c r="H105" s="252"/>
      <c r="I105" s="54"/>
      <c r="J105" s="54"/>
      <c r="K105" s="54"/>
      <c r="L105" s="54"/>
      <c r="M105" s="54"/>
      <c r="N105" s="12"/>
      <c r="O105" s="42"/>
    </row>
    <row r="106" spans="1:15" outlineLevel="1">
      <c r="A106" s="259"/>
      <c r="B106" s="205"/>
      <c r="C106" s="323"/>
      <c r="D106" s="54"/>
      <c r="E106" s="54"/>
      <c r="F106" s="54"/>
      <c r="G106" s="54"/>
      <c r="H106" s="252"/>
      <c r="I106" s="54"/>
      <c r="J106" s="54"/>
      <c r="K106" s="54"/>
      <c r="L106" s="54"/>
      <c r="M106" s="54"/>
      <c r="N106" s="12"/>
      <c r="O106" s="42"/>
    </row>
    <row r="107" spans="1:15" outlineLevel="1">
      <c r="A107" s="259"/>
      <c r="B107" s="205" t="s">
        <v>101</v>
      </c>
      <c r="C107" s="323"/>
      <c r="D107" s="54"/>
      <c r="E107" s="54"/>
      <c r="F107" s="54"/>
      <c r="G107" s="54"/>
      <c r="H107" s="252"/>
      <c r="I107" s="54"/>
      <c r="J107" s="54"/>
      <c r="K107" s="54"/>
      <c r="L107" s="54"/>
      <c r="M107" s="54"/>
      <c r="N107" s="12"/>
      <c r="O107" s="42"/>
    </row>
    <row r="108" spans="1:15" outlineLevel="1">
      <c r="A108" s="259"/>
      <c r="B108" s="253">
        <f>SUM(B!E343:E371)/4</f>
        <v>1.75</v>
      </c>
      <c r="C108" s="323"/>
      <c r="D108" s="54"/>
      <c r="E108" s="54"/>
      <c r="F108" s="54"/>
      <c r="G108" s="54"/>
      <c r="H108" s="252"/>
      <c r="I108" s="54"/>
      <c r="J108" s="54"/>
      <c r="K108" s="54"/>
      <c r="L108" s="54"/>
      <c r="M108" s="54"/>
      <c r="N108" s="12"/>
      <c r="O108" s="42"/>
    </row>
    <row r="109" spans="1:15" outlineLevel="1">
      <c r="A109" s="259"/>
      <c r="B109" s="205"/>
      <c r="C109" s="323"/>
      <c r="D109" s="54"/>
      <c r="E109" s="54"/>
      <c r="F109" s="54"/>
      <c r="G109" s="54"/>
      <c r="H109" s="252"/>
      <c r="I109" s="54"/>
      <c r="J109" s="54"/>
      <c r="K109" s="54"/>
      <c r="L109" s="54"/>
      <c r="M109" s="54"/>
      <c r="N109" s="12"/>
      <c r="O109" s="42"/>
    </row>
    <row r="110" spans="1:15" outlineLevel="1">
      <c r="A110" s="259"/>
      <c r="B110" s="89"/>
      <c r="C110" s="323"/>
      <c r="D110" s="54"/>
      <c r="E110" s="54"/>
      <c r="F110" s="54"/>
      <c r="G110" s="54"/>
      <c r="H110" s="252"/>
      <c r="I110" s="54"/>
      <c r="J110" s="54"/>
      <c r="K110" s="54"/>
      <c r="L110" s="54"/>
      <c r="M110" s="54"/>
      <c r="N110" s="12"/>
      <c r="O110" s="42"/>
    </row>
    <row r="111" spans="1:15" outlineLevel="1">
      <c r="A111" s="259"/>
      <c r="B111" s="264"/>
      <c r="C111" s="323"/>
      <c r="D111" s="54"/>
      <c r="E111" s="54"/>
      <c r="F111" s="54"/>
      <c r="G111" s="54"/>
      <c r="H111" s="252"/>
      <c r="I111" s="54"/>
      <c r="J111" s="54"/>
      <c r="K111" s="54"/>
      <c r="L111" s="54"/>
      <c r="M111" s="54"/>
      <c r="N111" s="12"/>
      <c r="O111" s="42"/>
    </row>
    <row r="112" spans="1:15" outlineLevel="1">
      <c r="A112" s="259"/>
      <c r="B112" s="89"/>
      <c r="C112" s="323"/>
      <c r="D112" s="54"/>
      <c r="E112" s="54"/>
      <c r="F112" s="54"/>
      <c r="G112" s="54"/>
      <c r="H112" s="252"/>
      <c r="I112" s="54"/>
      <c r="J112" s="54"/>
      <c r="K112" s="54"/>
      <c r="L112" s="54"/>
      <c r="M112" s="54"/>
      <c r="N112" s="12"/>
      <c r="O112" s="42"/>
    </row>
    <row r="113" spans="1:15" outlineLevel="1">
      <c r="A113" s="262"/>
      <c r="B113" s="177"/>
      <c r="C113" s="325"/>
      <c r="D113" s="54"/>
      <c r="E113" s="54"/>
      <c r="F113" s="54"/>
      <c r="G113" s="54"/>
      <c r="H113" s="252"/>
      <c r="I113" s="54"/>
      <c r="J113" s="54"/>
      <c r="K113" s="54"/>
      <c r="L113" s="54"/>
      <c r="M113" s="54"/>
      <c r="N113" s="12"/>
      <c r="O113" s="42"/>
    </row>
    <row r="114" spans="1:15">
      <c r="A114" s="34"/>
      <c r="B114" s="34"/>
      <c r="C114" s="34"/>
      <c r="D114" s="34"/>
      <c r="E114" s="34"/>
      <c r="F114" s="34"/>
      <c r="G114" s="34"/>
      <c r="H114" s="254"/>
      <c r="I114" s="34"/>
      <c r="J114" s="34"/>
      <c r="K114" s="34"/>
      <c r="L114" s="34"/>
      <c r="M114" s="34"/>
      <c r="N114" s="34"/>
      <c r="O114" s="42"/>
    </row>
    <row r="115" spans="1:15">
      <c r="A115" s="310" t="str">
        <f>'[1]Aree di rischio per processi'!A27</f>
        <v>B.09 Revoca del bando</v>
      </c>
      <c r="B115" s="311"/>
      <c r="C115" s="311"/>
      <c r="D115" s="311"/>
      <c r="E115" s="52"/>
      <c r="F115" s="237"/>
      <c r="G115" s="53" t="str">
        <f>IF(B118=0,"--",IF(C118&lt;10,"Basso",IF(C118&lt;18,"Medio",IF(C118&lt;25.1,"Alto",""))))</f>
        <v>Basso</v>
      </c>
      <c r="H115" s="216">
        <f>C118</f>
        <v>4.375</v>
      </c>
      <c r="I115" s="221"/>
      <c r="J115" s="34"/>
      <c r="K115" s="34"/>
      <c r="L115" s="34"/>
      <c r="M115" s="34"/>
      <c r="N115" s="34"/>
      <c r="O115" s="42"/>
    </row>
    <row r="116" spans="1:15" ht="51" outlineLevel="1">
      <c r="A116" s="312" t="str">
        <f>A115</f>
        <v>B.09 Revoca del bando</v>
      </c>
      <c r="B116" s="316" t="s">
        <v>134</v>
      </c>
      <c r="C116" s="317"/>
      <c r="D116" s="167" t="s">
        <v>298</v>
      </c>
      <c r="E116" s="18" t="s">
        <v>274</v>
      </c>
      <c r="F116" s="167" t="s">
        <v>273</v>
      </c>
      <c r="G116" s="214" t="s">
        <v>0</v>
      </c>
      <c r="H116" s="309" t="s">
        <v>422</v>
      </c>
      <c r="I116" s="320"/>
      <c r="J116" s="321" t="s">
        <v>423</v>
      </c>
      <c r="K116" s="320"/>
      <c r="L116" s="308" t="s">
        <v>157</v>
      </c>
      <c r="M116" s="308" t="s">
        <v>158</v>
      </c>
      <c r="N116" s="320" t="s">
        <v>133</v>
      </c>
      <c r="O116" s="42"/>
    </row>
    <row r="117" spans="1:15" ht="22.5" outlineLevel="1">
      <c r="A117" s="313"/>
      <c r="B117" s="318"/>
      <c r="C117" s="319"/>
      <c r="D117" s="32" t="s">
        <v>425</v>
      </c>
      <c r="E117" s="32" t="s">
        <v>420</v>
      </c>
      <c r="F117" s="32" t="s">
        <v>421</v>
      </c>
      <c r="G117" s="32" t="s">
        <v>420</v>
      </c>
      <c r="H117" s="224" t="s">
        <v>2</v>
      </c>
      <c r="I117" s="44" t="s">
        <v>3</v>
      </c>
      <c r="J117" s="44" t="s">
        <v>2</v>
      </c>
      <c r="K117" s="44" t="s">
        <v>3</v>
      </c>
      <c r="L117" s="309"/>
      <c r="M117" s="309"/>
      <c r="N117" s="320"/>
      <c r="O117" s="42"/>
    </row>
    <row r="118" spans="1:15" ht="114.75" outlineLevel="1">
      <c r="A118" s="313"/>
      <c r="B118" s="202" t="s">
        <v>155</v>
      </c>
      <c r="C118" s="322">
        <f>B119*B122</f>
        <v>4.375</v>
      </c>
      <c r="D118" s="54"/>
      <c r="E118" s="54" t="s">
        <v>119</v>
      </c>
      <c r="F118" s="54" t="str">
        <f>VLOOKUP(E118,'Catalogo rischi'!$A$34:$B$67,2,FALSE)</f>
        <v>CR.6 Uso improprio o distorto della discrezionalità</v>
      </c>
      <c r="G118" s="54" t="s">
        <v>130</v>
      </c>
      <c r="H118" s="252" t="s">
        <v>404</v>
      </c>
      <c r="I118" s="54" t="s">
        <v>164</v>
      </c>
      <c r="J118" s="54"/>
      <c r="K118" s="54" t="s">
        <v>250</v>
      </c>
      <c r="L118" s="54" t="s">
        <v>613</v>
      </c>
      <c r="M118" s="54" t="s">
        <v>641</v>
      </c>
      <c r="N118" s="12" t="s">
        <v>639</v>
      </c>
      <c r="O118" s="42"/>
    </row>
    <row r="119" spans="1:15" outlineLevel="1">
      <c r="A119" s="313"/>
      <c r="B119" s="203">
        <f>SUM(B!B391:B432)/6</f>
        <v>2.5</v>
      </c>
      <c r="C119" s="323"/>
      <c r="D119" s="54"/>
      <c r="E119" s="54"/>
      <c r="F119" s="54"/>
      <c r="G119" s="54"/>
      <c r="H119" s="252"/>
      <c r="I119" s="54"/>
      <c r="J119" s="54"/>
      <c r="K119" s="54"/>
      <c r="L119" s="54"/>
      <c r="M119" s="54"/>
      <c r="N119" s="12"/>
      <c r="O119" s="42"/>
    </row>
    <row r="120" spans="1:15" outlineLevel="1">
      <c r="A120" s="313"/>
      <c r="B120" s="205"/>
      <c r="C120" s="323"/>
      <c r="D120" s="54"/>
      <c r="E120" s="54"/>
      <c r="F120" s="54"/>
      <c r="G120" s="54"/>
      <c r="H120" s="252"/>
      <c r="I120" s="54"/>
      <c r="J120" s="54"/>
      <c r="K120" s="54"/>
      <c r="L120" s="54"/>
      <c r="M120" s="54"/>
      <c r="N120" s="12"/>
      <c r="O120" s="42"/>
    </row>
    <row r="121" spans="1:15" outlineLevel="1">
      <c r="A121" s="313"/>
      <c r="B121" s="205" t="s">
        <v>101</v>
      </c>
      <c r="C121" s="323"/>
      <c r="D121" s="54"/>
      <c r="E121" s="54"/>
      <c r="F121" s="54"/>
      <c r="G121" s="54"/>
      <c r="H121" s="252"/>
      <c r="I121" s="54"/>
      <c r="J121" s="54"/>
      <c r="K121" s="54"/>
      <c r="L121" s="54"/>
      <c r="M121" s="54"/>
      <c r="N121" s="12"/>
      <c r="O121" s="42"/>
    </row>
    <row r="122" spans="1:15" outlineLevel="1">
      <c r="A122" s="313"/>
      <c r="B122" s="253">
        <f>SUM(B!E391:E419)/4</f>
        <v>1.75</v>
      </c>
      <c r="C122" s="323"/>
      <c r="D122" s="54"/>
      <c r="E122" s="54"/>
      <c r="F122" s="54"/>
      <c r="G122" s="54"/>
      <c r="H122" s="252"/>
      <c r="I122" s="54"/>
      <c r="J122" s="54"/>
      <c r="K122" s="54"/>
      <c r="L122" s="54"/>
      <c r="M122" s="54"/>
      <c r="N122" s="12"/>
      <c r="O122" s="42"/>
    </row>
    <row r="123" spans="1:15" outlineLevel="1">
      <c r="A123" s="313"/>
      <c r="B123" s="205"/>
      <c r="C123" s="323"/>
      <c r="D123" s="54"/>
      <c r="E123" s="54"/>
      <c r="F123" s="54"/>
      <c r="G123" s="54"/>
      <c r="H123" s="252"/>
      <c r="I123" s="54"/>
      <c r="J123" s="54"/>
      <c r="K123" s="54"/>
      <c r="L123" s="54"/>
      <c r="M123" s="54"/>
      <c r="N123" s="12"/>
      <c r="O123" s="42"/>
    </row>
    <row r="124" spans="1:15" outlineLevel="1">
      <c r="A124" s="313"/>
      <c r="B124" s="89"/>
      <c r="C124" s="323"/>
      <c r="D124" s="54"/>
      <c r="E124" s="54"/>
      <c r="F124" s="54"/>
      <c r="G124" s="54"/>
      <c r="H124" s="252"/>
      <c r="I124" s="54"/>
      <c r="J124" s="54"/>
      <c r="K124" s="54"/>
      <c r="L124" s="54"/>
      <c r="M124" s="54"/>
      <c r="N124" s="12"/>
      <c r="O124" s="42"/>
    </row>
    <row r="125" spans="1:15" outlineLevel="1">
      <c r="A125" s="313"/>
      <c r="B125" s="264"/>
      <c r="C125" s="323"/>
      <c r="D125" s="54"/>
      <c r="E125" s="54"/>
      <c r="F125" s="54"/>
      <c r="G125" s="54"/>
      <c r="H125" s="252"/>
      <c r="I125" s="54"/>
      <c r="J125" s="54"/>
      <c r="K125" s="54"/>
      <c r="L125" s="54"/>
      <c r="M125" s="54"/>
      <c r="N125" s="12"/>
      <c r="O125" s="42"/>
    </row>
    <row r="126" spans="1:15" outlineLevel="1">
      <c r="A126" s="313"/>
      <c r="B126" s="89"/>
      <c r="C126" s="323"/>
      <c r="D126" s="54"/>
      <c r="E126" s="54"/>
      <c r="F126" s="54"/>
      <c r="G126" s="54"/>
      <c r="H126" s="252"/>
      <c r="I126" s="54"/>
      <c r="J126" s="54"/>
      <c r="K126" s="54"/>
      <c r="L126" s="54"/>
      <c r="M126" s="54"/>
      <c r="N126" s="12"/>
      <c r="O126" s="42"/>
    </row>
    <row r="127" spans="1:15" outlineLevel="1">
      <c r="A127" s="315"/>
      <c r="B127" s="177"/>
      <c r="C127" s="325"/>
      <c r="D127" s="54"/>
      <c r="E127" s="54"/>
      <c r="F127" s="54"/>
      <c r="G127" s="54"/>
      <c r="H127" s="252"/>
      <c r="I127" s="54"/>
      <c r="J127" s="54"/>
      <c r="K127" s="54"/>
      <c r="L127" s="54"/>
      <c r="M127" s="54"/>
      <c r="N127" s="12"/>
      <c r="O127" s="42"/>
    </row>
    <row r="128" spans="1:15">
      <c r="A128" s="34"/>
      <c r="B128" s="34"/>
      <c r="C128" s="34"/>
      <c r="D128" s="34"/>
      <c r="E128" s="34"/>
      <c r="F128" s="34"/>
      <c r="G128" s="34"/>
      <c r="H128" s="254"/>
      <c r="I128" s="34"/>
      <c r="J128" s="34"/>
      <c r="K128" s="34"/>
      <c r="L128" s="34"/>
      <c r="M128" s="34"/>
      <c r="N128" s="34"/>
      <c r="O128" s="42"/>
    </row>
    <row r="129" spans="1:15">
      <c r="A129" s="310" t="str">
        <f>'[1]Aree di rischio per processi'!A28</f>
        <v>B.10 Redazione del cronoprogramma</v>
      </c>
      <c r="B129" s="311"/>
      <c r="C129" s="311"/>
      <c r="D129" s="311"/>
      <c r="E129" s="52"/>
      <c r="F129" s="237"/>
      <c r="G129" s="53" t="str">
        <f>IF(B132=0,"--",IF(C132&lt;10,"Basso",IF(C132&lt;18,"Medio",IF(C132&lt;25.1,"Alto",""))))</f>
        <v>Basso</v>
      </c>
      <c r="H129" s="216">
        <f>C132</f>
        <v>2.2916666666666665</v>
      </c>
      <c r="I129" s="221"/>
      <c r="J129" s="34"/>
      <c r="K129" s="34"/>
      <c r="L129" s="34"/>
      <c r="M129" s="34"/>
      <c r="N129" s="34"/>
      <c r="O129" s="42"/>
    </row>
    <row r="130" spans="1:15" ht="51" outlineLevel="1">
      <c r="A130" s="312" t="str">
        <f>A129</f>
        <v>B.10 Redazione del cronoprogramma</v>
      </c>
      <c r="B130" s="316" t="s">
        <v>134</v>
      </c>
      <c r="C130" s="317"/>
      <c r="D130" s="167" t="s">
        <v>298</v>
      </c>
      <c r="E130" s="18" t="s">
        <v>274</v>
      </c>
      <c r="F130" s="167" t="s">
        <v>273</v>
      </c>
      <c r="G130" s="214" t="s">
        <v>0</v>
      </c>
      <c r="H130" s="309" t="s">
        <v>422</v>
      </c>
      <c r="I130" s="320"/>
      <c r="J130" s="321" t="s">
        <v>423</v>
      </c>
      <c r="K130" s="320"/>
      <c r="L130" s="308" t="s">
        <v>157</v>
      </c>
      <c r="M130" s="308" t="s">
        <v>158</v>
      </c>
      <c r="N130" s="320" t="s">
        <v>133</v>
      </c>
      <c r="O130" s="42"/>
    </row>
    <row r="131" spans="1:15" ht="22.5" outlineLevel="1">
      <c r="A131" s="313"/>
      <c r="B131" s="318"/>
      <c r="C131" s="319"/>
      <c r="D131" s="32" t="s">
        <v>425</v>
      </c>
      <c r="E131" s="32" t="s">
        <v>420</v>
      </c>
      <c r="F131" s="32" t="s">
        <v>421</v>
      </c>
      <c r="G131" s="32" t="s">
        <v>420</v>
      </c>
      <c r="H131" s="224" t="s">
        <v>2</v>
      </c>
      <c r="I131" s="44" t="s">
        <v>3</v>
      </c>
      <c r="J131" s="44" t="s">
        <v>2</v>
      </c>
      <c r="K131" s="44" t="s">
        <v>3</v>
      </c>
      <c r="L131" s="309"/>
      <c r="M131" s="309"/>
      <c r="N131" s="320"/>
      <c r="O131" s="42"/>
    </row>
    <row r="132" spans="1:15" ht="114.75" outlineLevel="1">
      <c r="A132" s="313"/>
      <c r="B132" s="202" t="s">
        <v>155</v>
      </c>
      <c r="C132" s="322">
        <f>B133*B136</f>
        <v>2.2916666666666665</v>
      </c>
      <c r="D132" s="54"/>
      <c r="E132" s="54" t="str">
        <f>'Catalogo rischi'!A67</f>
        <v xml:space="preserve">RB.34 mancata o insufficiente verifica dell'effettivo stato avanzamento lavori rispetto al cronoprogramma </v>
      </c>
      <c r="F132" s="54" t="str">
        <f>VLOOKUP(E132,'Catalogo rischi'!$A$34:$B$67,2,FALSE)</f>
        <v>CR.5 Elusione delle procedure di svolgimento dell'attività e di controllo</v>
      </c>
      <c r="G132" s="54" t="s">
        <v>130</v>
      </c>
      <c r="H132" s="252" t="s">
        <v>406</v>
      </c>
      <c r="I132" s="54" t="s">
        <v>164</v>
      </c>
      <c r="J132" s="54" t="s">
        <v>381</v>
      </c>
      <c r="K132" s="54" t="s">
        <v>250</v>
      </c>
      <c r="L132" s="54" t="s">
        <v>613</v>
      </c>
      <c r="M132" s="54" t="s">
        <v>642</v>
      </c>
      <c r="N132" s="12" t="s">
        <v>643</v>
      </c>
      <c r="O132" s="42"/>
    </row>
    <row r="133" spans="1:15" outlineLevel="1">
      <c r="A133" s="313"/>
      <c r="B133" s="203">
        <f>SUM(B!B439:B480)/6</f>
        <v>1.8333333333333333</v>
      </c>
      <c r="C133" s="323"/>
      <c r="D133" s="54"/>
      <c r="E133" s="54"/>
      <c r="F133" s="54"/>
      <c r="G133" s="54"/>
      <c r="H133" s="252"/>
      <c r="I133" s="54"/>
      <c r="J133" s="54"/>
      <c r="K133" s="54"/>
      <c r="L133" s="54"/>
      <c r="M133" s="54"/>
      <c r="N133" s="12"/>
      <c r="O133" s="42"/>
    </row>
    <row r="134" spans="1:15" outlineLevel="1">
      <c r="A134" s="313"/>
      <c r="B134" s="205"/>
      <c r="C134" s="323"/>
      <c r="D134" s="54"/>
      <c r="E134" s="54"/>
      <c r="F134" s="54"/>
      <c r="G134" s="54"/>
      <c r="H134" s="252"/>
      <c r="I134" s="54"/>
      <c r="J134" s="54"/>
      <c r="K134" s="54"/>
      <c r="L134" s="54"/>
      <c r="M134" s="54"/>
      <c r="N134" s="12"/>
      <c r="O134" s="42"/>
    </row>
    <row r="135" spans="1:15" outlineLevel="1">
      <c r="A135" s="313"/>
      <c r="B135" s="205" t="s">
        <v>101</v>
      </c>
      <c r="C135" s="323"/>
      <c r="D135" s="54"/>
      <c r="E135" s="54"/>
      <c r="F135" s="54"/>
      <c r="G135" s="54"/>
      <c r="H135" s="252"/>
      <c r="I135" s="54"/>
      <c r="J135" s="54"/>
      <c r="K135" s="54"/>
      <c r="L135" s="54"/>
      <c r="M135" s="54"/>
      <c r="N135" s="12"/>
      <c r="O135" s="42"/>
    </row>
    <row r="136" spans="1:15" outlineLevel="1">
      <c r="A136" s="313"/>
      <c r="B136" s="253">
        <f>SUM(B!E439:E467)/4</f>
        <v>1.25</v>
      </c>
      <c r="C136" s="323"/>
      <c r="D136" s="54"/>
      <c r="E136" s="54"/>
      <c r="F136" s="54"/>
      <c r="G136" s="54"/>
      <c r="H136" s="252"/>
      <c r="I136" s="54"/>
      <c r="J136" s="54"/>
      <c r="K136" s="54"/>
      <c r="L136" s="54"/>
      <c r="M136" s="54"/>
      <c r="N136" s="12"/>
      <c r="O136" s="42"/>
    </row>
    <row r="137" spans="1:15" outlineLevel="1">
      <c r="A137" s="313"/>
      <c r="B137" s="205"/>
      <c r="C137" s="323"/>
      <c r="D137" s="54"/>
      <c r="E137" s="54"/>
      <c r="F137" s="54"/>
      <c r="G137" s="54"/>
      <c r="H137" s="252"/>
      <c r="I137" s="54"/>
      <c r="J137" s="54"/>
      <c r="K137" s="54"/>
      <c r="L137" s="54"/>
      <c r="M137" s="54"/>
      <c r="N137" s="12"/>
      <c r="O137" s="42"/>
    </row>
    <row r="138" spans="1:15" outlineLevel="1">
      <c r="A138" s="313"/>
      <c r="B138" s="89"/>
      <c r="C138" s="323"/>
      <c r="D138" s="54"/>
      <c r="E138" s="54"/>
      <c r="F138" s="54"/>
      <c r="G138" s="54"/>
      <c r="H138" s="252"/>
      <c r="I138" s="54"/>
      <c r="J138" s="54"/>
      <c r="K138" s="54"/>
      <c r="L138" s="54"/>
      <c r="M138" s="54"/>
      <c r="N138" s="12"/>
      <c r="O138" s="42"/>
    </row>
    <row r="139" spans="1:15" outlineLevel="1">
      <c r="A139" s="313"/>
      <c r="B139" s="264"/>
      <c r="C139" s="323"/>
      <c r="D139" s="54"/>
      <c r="E139" s="54"/>
      <c r="F139" s="54"/>
      <c r="G139" s="54"/>
      <c r="H139" s="252"/>
      <c r="I139" s="54"/>
      <c r="J139" s="54"/>
      <c r="K139" s="54"/>
      <c r="L139" s="54"/>
      <c r="M139" s="54"/>
      <c r="N139" s="12"/>
      <c r="O139" s="42"/>
    </row>
    <row r="140" spans="1:15" outlineLevel="1">
      <c r="A140" s="313"/>
      <c r="B140" s="89"/>
      <c r="C140" s="323"/>
      <c r="D140" s="54"/>
      <c r="E140" s="54"/>
      <c r="F140" s="54"/>
      <c r="G140" s="54"/>
      <c r="H140" s="252"/>
      <c r="I140" s="54"/>
      <c r="J140" s="54"/>
      <c r="K140" s="54"/>
      <c r="L140" s="54"/>
      <c r="M140" s="54"/>
      <c r="N140" s="12"/>
      <c r="O140" s="42"/>
    </row>
    <row r="141" spans="1:15" outlineLevel="1">
      <c r="A141" s="315"/>
      <c r="B141" s="177"/>
      <c r="C141" s="325"/>
      <c r="D141" s="54"/>
      <c r="E141" s="54"/>
      <c r="F141" s="54"/>
      <c r="G141" s="54"/>
      <c r="H141" s="252"/>
      <c r="I141" s="54"/>
      <c r="J141" s="54"/>
      <c r="K141" s="54"/>
      <c r="L141" s="54"/>
      <c r="M141" s="54"/>
      <c r="N141" s="12"/>
      <c r="O141" s="42"/>
    </row>
    <row r="142" spans="1:15">
      <c r="A142" s="34"/>
      <c r="B142" s="34"/>
      <c r="C142" s="34"/>
      <c r="D142" s="34"/>
      <c r="E142" s="34"/>
      <c r="F142" s="34"/>
      <c r="G142" s="34"/>
      <c r="H142" s="254"/>
      <c r="I142" s="34"/>
      <c r="J142" s="34"/>
      <c r="K142" s="34"/>
      <c r="L142" s="34"/>
      <c r="M142" s="34"/>
      <c r="N142" s="34"/>
      <c r="O142" s="42"/>
    </row>
    <row r="143" spans="1:15">
      <c r="A143" s="310" t="str">
        <f>'[1]Aree di rischio per processi'!A29</f>
        <v>B.11 Varianti in corso di esecuzione del contratto</v>
      </c>
      <c r="B143" s="311"/>
      <c r="C143" s="311"/>
      <c r="D143" s="311"/>
      <c r="E143" s="52"/>
      <c r="F143" s="237"/>
      <c r="G143" s="53" t="str">
        <f>IF(B146=0,"--",IF(C146&lt;10,"Basso",IF(C146&lt;18,"Medio",IF(C146&lt;25.1,"Alto",""))))</f>
        <v>Basso</v>
      </c>
      <c r="H143" s="216">
        <f>C146</f>
        <v>4.375</v>
      </c>
      <c r="I143" s="221"/>
      <c r="J143" s="34"/>
      <c r="K143" s="34"/>
      <c r="L143" s="34"/>
      <c r="M143" s="34"/>
      <c r="N143" s="34"/>
      <c r="O143" s="42"/>
    </row>
    <row r="144" spans="1:15" ht="51" outlineLevel="1">
      <c r="A144" s="312" t="str">
        <f>A143</f>
        <v>B.11 Varianti in corso di esecuzione del contratto</v>
      </c>
      <c r="B144" s="316" t="s">
        <v>134</v>
      </c>
      <c r="C144" s="317"/>
      <c r="D144" s="167" t="s">
        <v>298</v>
      </c>
      <c r="E144" s="18" t="s">
        <v>274</v>
      </c>
      <c r="F144" s="167" t="s">
        <v>273</v>
      </c>
      <c r="G144" s="214" t="s">
        <v>0</v>
      </c>
      <c r="H144" s="309" t="s">
        <v>422</v>
      </c>
      <c r="I144" s="320"/>
      <c r="J144" s="321" t="s">
        <v>423</v>
      </c>
      <c r="K144" s="320"/>
      <c r="L144" s="308" t="s">
        <v>157</v>
      </c>
      <c r="M144" s="308" t="s">
        <v>158</v>
      </c>
      <c r="N144" s="320" t="s">
        <v>133</v>
      </c>
      <c r="O144" s="42"/>
    </row>
    <row r="145" spans="1:15" ht="22.5" outlineLevel="1">
      <c r="A145" s="313"/>
      <c r="B145" s="318"/>
      <c r="C145" s="319"/>
      <c r="D145" s="32" t="s">
        <v>425</v>
      </c>
      <c r="E145" s="32" t="s">
        <v>420</v>
      </c>
      <c r="F145" s="32" t="s">
        <v>421</v>
      </c>
      <c r="G145" s="32" t="s">
        <v>420</v>
      </c>
      <c r="H145" s="224" t="s">
        <v>2</v>
      </c>
      <c r="I145" s="44" t="s">
        <v>3</v>
      </c>
      <c r="J145" s="44" t="s">
        <v>2</v>
      </c>
      <c r="K145" s="44" t="s">
        <v>3</v>
      </c>
      <c r="L145" s="309"/>
      <c r="M145" s="309"/>
      <c r="N145" s="320"/>
      <c r="O145" s="42"/>
    </row>
    <row r="146" spans="1:15" ht="89.25" outlineLevel="1">
      <c r="A146" s="313"/>
      <c r="B146" s="202" t="s">
        <v>155</v>
      </c>
      <c r="C146" s="322">
        <f>B147*B150</f>
        <v>4.375</v>
      </c>
      <c r="D146" s="54"/>
      <c r="E146" s="54" t="s">
        <v>118</v>
      </c>
      <c r="F146" s="54" t="str">
        <f>VLOOKUP(E146,'Catalogo rischi'!$A$34:$B$67,2,FALSE)</f>
        <v>CR.6 Uso improprio o distorto della discrezionalità</v>
      </c>
      <c r="G146" s="54" t="s">
        <v>130</v>
      </c>
      <c r="H146" s="252" t="s">
        <v>399</v>
      </c>
      <c r="I146" s="54" t="s">
        <v>411</v>
      </c>
      <c r="J146" s="54" t="s">
        <v>381</v>
      </c>
      <c r="K146" s="54" t="s">
        <v>250</v>
      </c>
      <c r="L146" s="54" t="s">
        <v>613</v>
      </c>
      <c r="M146" s="54" t="s">
        <v>644</v>
      </c>
      <c r="N146" s="12" t="s">
        <v>645</v>
      </c>
      <c r="O146" s="42"/>
    </row>
    <row r="147" spans="1:15" outlineLevel="1">
      <c r="A147" s="313"/>
      <c r="B147" s="203">
        <f>SUM(B!B487:B528)/6</f>
        <v>2.5</v>
      </c>
      <c r="C147" s="323"/>
      <c r="D147" s="54"/>
      <c r="E147" s="54"/>
      <c r="F147" s="54"/>
      <c r="G147" s="54"/>
      <c r="H147" s="252"/>
      <c r="I147" s="54"/>
      <c r="J147" s="54"/>
      <c r="K147" s="54"/>
      <c r="L147" s="54"/>
      <c r="M147" s="54"/>
      <c r="N147" s="12"/>
      <c r="O147" s="42"/>
    </row>
    <row r="148" spans="1:15" outlineLevel="1">
      <c r="A148" s="313"/>
      <c r="B148" s="205"/>
      <c r="C148" s="323"/>
      <c r="D148" s="54"/>
      <c r="E148" s="54"/>
      <c r="F148" s="54"/>
      <c r="G148" s="54"/>
      <c r="H148" s="252"/>
      <c r="I148" s="54"/>
      <c r="J148" s="54"/>
      <c r="K148" s="54"/>
      <c r="L148" s="54"/>
      <c r="M148" s="54"/>
      <c r="N148" s="12"/>
      <c r="O148" s="42"/>
    </row>
    <row r="149" spans="1:15" outlineLevel="1">
      <c r="A149" s="313"/>
      <c r="B149" s="205" t="s">
        <v>101</v>
      </c>
      <c r="C149" s="323"/>
      <c r="D149" s="54"/>
      <c r="E149" s="54"/>
      <c r="F149" s="54"/>
      <c r="G149" s="54"/>
      <c r="H149" s="252"/>
      <c r="I149" s="54"/>
      <c r="J149" s="54"/>
      <c r="K149" s="54"/>
      <c r="L149" s="54"/>
      <c r="M149" s="54"/>
      <c r="N149" s="12"/>
      <c r="O149" s="42"/>
    </row>
    <row r="150" spans="1:15" outlineLevel="1">
      <c r="A150" s="313"/>
      <c r="B150" s="253">
        <f>SUM(B!E487:E515)/4</f>
        <v>1.75</v>
      </c>
      <c r="C150" s="323"/>
      <c r="D150" s="54"/>
      <c r="E150" s="54"/>
      <c r="F150" s="54"/>
      <c r="G150" s="54"/>
      <c r="H150" s="252"/>
      <c r="I150" s="54"/>
      <c r="J150" s="54"/>
      <c r="K150" s="54"/>
      <c r="L150" s="54"/>
      <c r="M150" s="54"/>
      <c r="N150" s="12"/>
      <c r="O150" s="42"/>
    </row>
    <row r="151" spans="1:15" outlineLevel="1">
      <c r="A151" s="313"/>
      <c r="B151" s="205"/>
      <c r="C151" s="323"/>
      <c r="D151" s="54"/>
      <c r="E151" s="54"/>
      <c r="F151" s="54"/>
      <c r="G151" s="54"/>
      <c r="H151" s="252"/>
      <c r="I151" s="54"/>
      <c r="J151" s="54"/>
      <c r="K151" s="54"/>
      <c r="L151" s="54"/>
      <c r="M151" s="54"/>
      <c r="N151" s="12"/>
      <c r="O151" s="42"/>
    </row>
    <row r="152" spans="1:15" outlineLevel="1">
      <c r="A152" s="313"/>
      <c r="B152" s="89"/>
      <c r="C152" s="323"/>
      <c r="D152" s="54"/>
      <c r="E152" s="54"/>
      <c r="F152" s="54"/>
      <c r="G152" s="54"/>
      <c r="H152" s="252"/>
      <c r="I152" s="54"/>
      <c r="J152" s="54"/>
      <c r="K152" s="54"/>
      <c r="L152" s="54"/>
      <c r="M152" s="54"/>
      <c r="N152" s="12"/>
      <c r="O152" s="42"/>
    </row>
    <row r="153" spans="1:15" outlineLevel="1">
      <c r="A153" s="313"/>
      <c r="B153" s="264"/>
      <c r="C153" s="323"/>
      <c r="D153" s="54"/>
      <c r="E153" s="54"/>
      <c r="F153" s="54"/>
      <c r="G153" s="54"/>
      <c r="H153" s="252"/>
      <c r="I153" s="54"/>
      <c r="J153" s="54"/>
      <c r="K153" s="54"/>
      <c r="L153" s="54"/>
      <c r="M153" s="54"/>
      <c r="N153" s="12"/>
      <c r="O153" s="42"/>
    </row>
    <row r="154" spans="1:15" outlineLevel="1">
      <c r="A154" s="313"/>
      <c r="B154" s="89"/>
      <c r="C154" s="323"/>
      <c r="D154" s="54"/>
      <c r="E154" s="54"/>
      <c r="F154" s="54"/>
      <c r="G154" s="54"/>
      <c r="H154" s="252"/>
      <c r="I154" s="54"/>
      <c r="J154" s="54"/>
      <c r="K154" s="54"/>
      <c r="L154" s="54"/>
      <c r="M154" s="54"/>
      <c r="N154" s="12"/>
      <c r="O154" s="42"/>
    </row>
    <row r="155" spans="1:15" outlineLevel="1">
      <c r="A155" s="315"/>
      <c r="B155" s="177"/>
      <c r="C155" s="325"/>
      <c r="D155" s="54"/>
      <c r="E155" s="54"/>
      <c r="F155" s="54"/>
      <c r="G155" s="54"/>
      <c r="H155" s="252"/>
      <c r="I155" s="54"/>
      <c r="J155" s="54"/>
      <c r="K155" s="54"/>
      <c r="L155" s="54"/>
      <c r="M155" s="54"/>
      <c r="N155" s="12"/>
      <c r="O155" s="42"/>
    </row>
    <row r="156" spans="1:15">
      <c r="A156" s="34"/>
      <c r="B156" s="34"/>
      <c r="C156" s="34"/>
      <c r="D156" s="34"/>
      <c r="E156" s="34"/>
      <c r="F156" s="34"/>
      <c r="G156" s="34"/>
      <c r="H156" s="254"/>
      <c r="I156" s="34"/>
      <c r="J156" s="34"/>
      <c r="K156" s="34"/>
      <c r="L156" s="34"/>
      <c r="M156" s="34"/>
      <c r="N156" s="34"/>
      <c r="O156" s="42"/>
    </row>
    <row r="157" spans="1:15">
      <c r="A157" s="310" t="str">
        <f>'[1]Aree di rischio per processi'!A30</f>
        <v>B.12 Subappalto</v>
      </c>
      <c r="B157" s="311"/>
      <c r="C157" s="311"/>
      <c r="D157" s="311"/>
      <c r="E157" s="52"/>
      <c r="F157" s="237"/>
      <c r="G157" s="53" t="str">
        <f>IF(B160=0,"--",IF(C160&lt;10,"Basso",IF(C160&lt;18,"Medio",IF(C160&lt;25.1,"Alto",""))))</f>
        <v>Basso</v>
      </c>
      <c r="H157" s="216">
        <f>C160</f>
        <v>4.375</v>
      </c>
      <c r="I157" s="34"/>
      <c r="J157" s="34"/>
      <c r="K157" s="34"/>
      <c r="L157" s="34"/>
      <c r="M157" s="34"/>
      <c r="N157" s="34"/>
      <c r="O157" s="42"/>
    </row>
    <row r="158" spans="1:15" ht="51" outlineLevel="1">
      <c r="A158" s="312" t="str">
        <f>A157</f>
        <v>B.12 Subappalto</v>
      </c>
      <c r="B158" s="316" t="s">
        <v>134</v>
      </c>
      <c r="C158" s="317"/>
      <c r="D158" s="167" t="s">
        <v>298</v>
      </c>
      <c r="E158" s="18" t="s">
        <v>274</v>
      </c>
      <c r="F158" s="167" t="s">
        <v>273</v>
      </c>
      <c r="G158" s="214" t="s">
        <v>0</v>
      </c>
      <c r="H158" s="309" t="s">
        <v>422</v>
      </c>
      <c r="I158" s="320"/>
      <c r="J158" s="321" t="s">
        <v>423</v>
      </c>
      <c r="K158" s="320"/>
      <c r="L158" s="308" t="s">
        <v>157</v>
      </c>
      <c r="M158" s="308" t="s">
        <v>158</v>
      </c>
      <c r="N158" s="320" t="s">
        <v>133</v>
      </c>
      <c r="O158" s="42"/>
    </row>
    <row r="159" spans="1:15" ht="22.5" outlineLevel="1">
      <c r="A159" s="313"/>
      <c r="B159" s="318"/>
      <c r="C159" s="319"/>
      <c r="D159" s="32" t="s">
        <v>425</v>
      </c>
      <c r="E159" s="32" t="s">
        <v>420</v>
      </c>
      <c r="F159" s="32" t="s">
        <v>421</v>
      </c>
      <c r="G159" s="32" t="s">
        <v>420</v>
      </c>
      <c r="H159" s="224" t="s">
        <v>2</v>
      </c>
      <c r="I159" s="44" t="s">
        <v>3</v>
      </c>
      <c r="J159" s="44" t="s">
        <v>2</v>
      </c>
      <c r="K159" s="44" t="s">
        <v>3</v>
      </c>
      <c r="L159" s="309"/>
      <c r="M159" s="309"/>
      <c r="N159" s="320"/>
      <c r="O159" s="42"/>
    </row>
    <row r="160" spans="1:15" ht="114.75" outlineLevel="1">
      <c r="A160" s="313"/>
      <c r="B160" s="202" t="s">
        <v>155</v>
      </c>
      <c r="C160" s="322">
        <f>B161*B164</f>
        <v>4.375</v>
      </c>
      <c r="D160" s="54"/>
      <c r="E160" s="54" t="s">
        <v>114</v>
      </c>
      <c r="F160" s="54" t="str">
        <f>VLOOKUP(E160,'Catalogo rischi'!$A$34:$B$67,2,FALSE)</f>
        <v>CR.1 Pilotamento delle procedure</v>
      </c>
      <c r="G160" s="54" t="s">
        <v>130</v>
      </c>
      <c r="H160" s="252" t="s">
        <v>399</v>
      </c>
      <c r="I160" s="54" t="s">
        <v>164</v>
      </c>
      <c r="J160" s="54" t="s">
        <v>381</v>
      </c>
      <c r="K160" s="54" t="s">
        <v>250</v>
      </c>
      <c r="L160" s="54" t="s">
        <v>575</v>
      </c>
      <c r="M160" s="54" t="s">
        <v>646</v>
      </c>
      <c r="N160" s="12" t="s">
        <v>647</v>
      </c>
      <c r="O160" s="42"/>
    </row>
    <row r="161" spans="1:15" outlineLevel="1">
      <c r="A161" s="313"/>
      <c r="B161" s="203">
        <f>SUM(B!B535:B576)/6</f>
        <v>2.5</v>
      </c>
      <c r="C161" s="323"/>
      <c r="D161" s="54"/>
      <c r="E161" s="54"/>
      <c r="F161" s="54"/>
      <c r="G161" s="54"/>
      <c r="H161" s="252"/>
      <c r="I161" s="54"/>
      <c r="J161" s="54"/>
      <c r="K161" s="54"/>
      <c r="L161" s="54"/>
      <c r="M161" s="54"/>
      <c r="N161" s="12"/>
      <c r="O161" s="42"/>
    </row>
    <row r="162" spans="1:15" outlineLevel="1">
      <c r="A162" s="313"/>
      <c r="B162" s="205"/>
      <c r="C162" s="323"/>
      <c r="D162" s="54"/>
      <c r="E162" s="54"/>
      <c r="F162" s="54"/>
      <c r="G162" s="54"/>
      <c r="H162" s="252"/>
      <c r="I162" s="54"/>
      <c r="J162" s="54"/>
      <c r="K162" s="54"/>
      <c r="L162" s="54"/>
      <c r="M162" s="54"/>
      <c r="N162" s="12"/>
      <c r="O162" s="42"/>
    </row>
    <row r="163" spans="1:15" outlineLevel="1">
      <c r="A163" s="313"/>
      <c r="B163" s="205" t="s">
        <v>101</v>
      </c>
      <c r="C163" s="323"/>
      <c r="D163" s="54"/>
      <c r="E163" s="54"/>
      <c r="F163" s="54"/>
      <c r="G163" s="54"/>
      <c r="H163" s="252"/>
      <c r="I163" s="54"/>
      <c r="J163" s="54"/>
      <c r="K163" s="54"/>
      <c r="L163" s="54"/>
      <c r="M163" s="54"/>
      <c r="N163" s="12"/>
      <c r="O163" s="42"/>
    </row>
    <row r="164" spans="1:15" outlineLevel="1">
      <c r="A164" s="313"/>
      <c r="B164" s="253">
        <f>SUM(B!E535:E563)/4</f>
        <v>1.75</v>
      </c>
      <c r="C164" s="323"/>
      <c r="D164" s="54"/>
      <c r="E164" s="54"/>
      <c r="F164" s="54"/>
      <c r="G164" s="54"/>
      <c r="H164" s="252"/>
      <c r="I164" s="54"/>
      <c r="J164" s="54"/>
      <c r="K164" s="54"/>
      <c r="L164" s="54"/>
      <c r="M164" s="54"/>
      <c r="N164" s="12"/>
      <c r="O164" s="42"/>
    </row>
    <row r="165" spans="1:15" outlineLevel="1">
      <c r="A165" s="313"/>
      <c r="B165" s="205"/>
      <c r="C165" s="323"/>
      <c r="D165" s="54"/>
      <c r="E165" s="54"/>
      <c r="F165" s="54"/>
      <c r="G165" s="54"/>
      <c r="H165" s="252"/>
      <c r="I165" s="54"/>
      <c r="J165" s="54"/>
      <c r="K165" s="54"/>
      <c r="L165" s="54"/>
      <c r="M165" s="54"/>
      <c r="N165" s="12"/>
      <c r="O165" s="42"/>
    </row>
    <row r="166" spans="1:15" outlineLevel="1">
      <c r="A166" s="313"/>
      <c r="B166" s="89"/>
      <c r="C166" s="323"/>
      <c r="D166" s="54"/>
      <c r="E166" s="54"/>
      <c r="F166" s="54"/>
      <c r="G166" s="54"/>
      <c r="H166" s="252"/>
      <c r="I166" s="54"/>
      <c r="J166" s="54"/>
      <c r="K166" s="54"/>
      <c r="L166" s="54"/>
      <c r="M166" s="54"/>
      <c r="N166" s="12"/>
      <c r="O166" s="42"/>
    </row>
    <row r="167" spans="1:15" outlineLevel="1">
      <c r="A167" s="313"/>
      <c r="B167" s="264"/>
      <c r="C167" s="323"/>
      <c r="D167" s="54"/>
      <c r="E167" s="54"/>
      <c r="F167" s="54"/>
      <c r="G167" s="54"/>
      <c r="H167" s="252"/>
      <c r="I167" s="54"/>
      <c r="J167" s="54"/>
      <c r="K167" s="54"/>
      <c r="L167" s="54"/>
      <c r="M167" s="54"/>
      <c r="N167" s="12"/>
      <c r="O167" s="42"/>
    </row>
    <row r="168" spans="1:15" outlineLevel="1">
      <c r="A168" s="313"/>
      <c r="B168" s="89"/>
      <c r="C168" s="323"/>
      <c r="D168" s="54"/>
      <c r="E168" s="54"/>
      <c r="F168" s="54"/>
      <c r="G168" s="54"/>
      <c r="H168" s="252"/>
      <c r="I168" s="54"/>
      <c r="J168" s="54"/>
      <c r="K168" s="54"/>
      <c r="L168" s="54"/>
      <c r="M168" s="54"/>
      <c r="N168" s="12"/>
      <c r="O168" s="42"/>
    </row>
    <row r="169" spans="1:15" outlineLevel="1">
      <c r="A169" s="315"/>
      <c r="B169" s="177"/>
      <c r="C169" s="325"/>
      <c r="D169" s="54"/>
      <c r="E169" s="54"/>
      <c r="F169" s="54"/>
      <c r="G169" s="54"/>
      <c r="H169" s="252"/>
      <c r="I169" s="54"/>
      <c r="J169" s="54"/>
      <c r="K169" s="54"/>
      <c r="L169" s="54"/>
      <c r="M169" s="54"/>
      <c r="N169" s="12"/>
      <c r="O169" s="42"/>
    </row>
    <row r="170" spans="1:15">
      <c r="A170" s="34"/>
      <c r="B170" s="34"/>
      <c r="C170" s="34"/>
      <c r="D170" s="34"/>
      <c r="E170" s="34"/>
      <c r="F170" s="34"/>
      <c r="G170" s="34"/>
      <c r="H170" s="254"/>
      <c r="I170" s="34"/>
      <c r="J170" s="34"/>
      <c r="K170" s="34"/>
      <c r="L170" s="34"/>
      <c r="M170" s="34"/>
      <c r="N170" s="34"/>
      <c r="O170" s="42"/>
    </row>
    <row r="171" spans="1:15" ht="50.25" customHeight="1">
      <c r="A171" s="310" t="str">
        <f>'[1]Aree di rischio per processi'!A31</f>
        <v>B.13 Utilizzo di rimedi di risoluzione delle controversie alternativi a quelli giurisdizionali durante la fase di esecuzione del contratto</v>
      </c>
      <c r="B171" s="311"/>
      <c r="C171" s="311"/>
      <c r="D171" s="311"/>
      <c r="E171" s="52"/>
      <c r="F171" s="237"/>
      <c r="G171" s="53" t="str">
        <f>IF(B174=0,"--",IF(C174&lt;10,"Basso",IF(C174&lt;18,"Medio",IF(C174&lt;25.1,"Alto",""))))</f>
        <v>Basso</v>
      </c>
      <c r="H171" s="216">
        <f>C174</f>
        <v>4.375</v>
      </c>
      <c r="I171" s="34"/>
      <c r="J171" s="34"/>
      <c r="K171" s="34"/>
      <c r="L171" s="34"/>
      <c r="M171" s="34"/>
      <c r="N171" s="34"/>
      <c r="O171" s="42"/>
    </row>
    <row r="172" spans="1:15" ht="51" outlineLevel="1">
      <c r="A172" s="312" t="str">
        <f>A171</f>
        <v>B.13 Utilizzo di rimedi di risoluzione delle controversie alternativi a quelli giurisdizionali durante la fase di esecuzione del contratto</v>
      </c>
      <c r="B172" s="316" t="s">
        <v>134</v>
      </c>
      <c r="C172" s="317"/>
      <c r="D172" s="167" t="s">
        <v>298</v>
      </c>
      <c r="E172" s="18" t="s">
        <v>274</v>
      </c>
      <c r="F172" s="167" t="s">
        <v>273</v>
      </c>
      <c r="G172" s="214" t="s">
        <v>0</v>
      </c>
      <c r="H172" s="309" t="s">
        <v>422</v>
      </c>
      <c r="I172" s="320"/>
      <c r="J172" s="321" t="s">
        <v>423</v>
      </c>
      <c r="K172" s="320"/>
      <c r="L172" s="308" t="s">
        <v>157</v>
      </c>
      <c r="M172" s="308" t="s">
        <v>158</v>
      </c>
      <c r="N172" s="320" t="s">
        <v>133</v>
      </c>
      <c r="O172" s="42"/>
    </row>
    <row r="173" spans="1:15" ht="22.5" outlineLevel="1">
      <c r="A173" s="313"/>
      <c r="B173" s="318"/>
      <c r="C173" s="319"/>
      <c r="D173" s="32" t="s">
        <v>425</v>
      </c>
      <c r="E173" s="32" t="s">
        <v>420</v>
      </c>
      <c r="F173" s="32" t="s">
        <v>421</v>
      </c>
      <c r="G173" s="32" t="s">
        <v>420</v>
      </c>
      <c r="H173" s="224" t="s">
        <v>2</v>
      </c>
      <c r="I173" s="44" t="s">
        <v>3</v>
      </c>
      <c r="J173" s="44" t="s">
        <v>2</v>
      </c>
      <c r="K173" s="44" t="s">
        <v>3</v>
      </c>
      <c r="L173" s="309"/>
      <c r="M173" s="309"/>
      <c r="N173" s="320"/>
      <c r="O173" s="42"/>
    </row>
    <row r="174" spans="1:15" ht="102" outlineLevel="1">
      <c r="A174" s="313"/>
      <c r="B174" s="202" t="s">
        <v>155</v>
      </c>
      <c r="C174" s="322">
        <f>B175*B178</f>
        <v>4.375</v>
      </c>
      <c r="D174" s="54"/>
      <c r="E174" s="54" t="str">
        <f>'Catalogo rischi'!A51</f>
        <v>RB.18 utilizzo artificioso del ricorso ai sistemi alternativi di risoluzione delle controversie per favorire un soggetto predeterminato</v>
      </c>
      <c r="F174" s="54" t="str">
        <f>VLOOKUP(E174,'Catalogo rischi'!$A$34:$B$67,2,FALSE)</f>
        <v>CR.6 Uso improprio o distorto della discrezionalità</v>
      </c>
      <c r="G174" s="54" t="s">
        <v>130</v>
      </c>
      <c r="H174" s="252" t="s">
        <v>404</v>
      </c>
      <c r="I174" s="54" t="s">
        <v>160</v>
      </c>
      <c r="J174" s="54"/>
      <c r="K174" s="54" t="s">
        <v>250</v>
      </c>
      <c r="L174" s="54" t="s">
        <v>613</v>
      </c>
      <c r="M174" s="54" t="s">
        <v>648</v>
      </c>
      <c r="N174" s="12" t="s">
        <v>649</v>
      </c>
      <c r="O174" s="42"/>
    </row>
    <row r="175" spans="1:15" outlineLevel="1">
      <c r="A175" s="313"/>
      <c r="B175" s="203">
        <f>SUM(B!B583:B624)/6</f>
        <v>2.5</v>
      </c>
      <c r="C175" s="323"/>
      <c r="D175" s="54"/>
      <c r="E175" s="54"/>
      <c r="F175" s="54"/>
      <c r="G175" s="54"/>
      <c r="H175" s="252"/>
      <c r="I175" s="54"/>
      <c r="J175" s="54"/>
      <c r="K175" s="54"/>
      <c r="L175" s="54"/>
      <c r="M175" s="54"/>
      <c r="N175" s="12"/>
      <c r="O175" s="42"/>
    </row>
    <row r="176" spans="1:15" outlineLevel="1">
      <c r="A176" s="313"/>
      <c r="B176" s="205"/>
      <c r="C176" s="323"/>
      <c r="D176" s="54"/>
      <c r="E176" s="54"/>
      <c r="F176" s="54"/>
      <c r="G176" s="54"/>
      <c r="H176" s="252"/>
      <c r="I176" s="54"/>
      <c r="J176" s="54"/>
      <c r="K176" s="54"/>
      <c r="L176" s="54"/>
      <c r="M176" s="54"/>
      <c r="N176" s="12"/>
      <c r="O176" s="42"/>
    </row>
    <row r="177" spans="1:15" outlineLevel="1">
      <c r="A177" s="313"/>
      <c r="B177" s="205" t="s">
        <v>101</v>
      </c>
      <c r="C177" s="323"/>
      <c r="D177" s="54"/>
      <c r="E177" s="54"/>
      <c r="F177" s="54"/>
      <c r="G177" s="54"/>
      <c r="H177" s="252"/>
      <c r="I177" s="54"/>
      <c r="J177" s="54"/>
      <c r="K177" s="54"/>
      <c r="L177" s="54"/>
      <c r="M177" s="54"/>
      <c r="N177" s="12"/>
      <c r="O177" s="42"/>
    </row>
    <row r="178" spans="1:15" outlineLevel="1">
      <c r="A178" s="313"/>
      <c r="B178" s="253">
        <f>SUM(B!E583:E611)/4</f>
        <v>1.75</v>
      </c>
      <c r="C178" s="323"/>
      <c r="D178" s="54"/>
      <c r="E178" s="54"/>
      <c r="F178" s="54"/>
      <c r="G178" s="54"/>
      <c r="H178" s="252"/>
      <c r="I178" s="54"/>
      <c r="J178" s="54"/>
      <c r="K178" s="54"/>
      <c r="L178" s="54"/>
      <c r="M178" s="54"/>
      <c r="N178" s="12"/>
      <c r="O178" s="42"/>
    </row>
    <row r="179" spans="1:15" outlineLevel="1">
      <c r="A179" s="313"/>
      <c r="B179" s="205"/>
      <c r="C179" s="323"/>
      <c r="D179" s="54"/>
      <c r="E179" s="54"/>
      <c r="F179" s="54"/>
      <c r="G179" s="54"/>
      <c r="H179" s="252"/>
      <c r="I179" s="54"/>
      <c r="J179" s="54"/>
      <c r="K179" s="54"/>
      <c r="L179" s="54"/>
      <c r="M179" s="54"/>
      <c r="N179" s="12"/>
      <c r="O179" s="42"/>
    </row>
    <row r="180" spans="1:15" outlineLevel="1">
      <c r="A180" s="313"/>
      <c r="B180" s="89"/>
      <c r="C180" s="323"/>
      <c r="D180" s="54"/>
      <c r="E180" s="54"/>
      <c r="F180" s="54"/>
      <c r="G180" s="54"/>
      <c r="H180" s="252"/>
      <c r="I180" s="54"/>
      <c r="J180" s="54"/>
      <c r="K180" s="54"/>
      <c r="L180" s="54"/>
      <c r="M180" s="54"/>
      <c r="N180" s="12"/>
      <c r="O180" s="42"/>
    </row>
    <row r="181" spans="1:15" outlineLevel="1">
      <c r="A181" s="313"/>
      <c r="B181" s="264"/>
      <c r="C181" s="323"/>
      <c r="D181" s="54"/>
      <c r="E181" s="54"/>
      <c r="F181" s="54"/>
      <c r="G181" s="54"/>
      <c r="H181" s="252"/>
      <c r="I181" s="54"/>
      <c r="J181" s="54"/>
      <c r="K181" s="54"/>
      <c r="L181" s="54"/>
      <c r="M181" s="54"/>
      <c r="N181" s="12"/>
      <c r="O181" s="42"/>
    </row>
    <row r="182" spans="1:15" outlineLevel="1">
      <c r="A182" s="313"/>
      <c r="B182" s="89"/>
      <c r="C182" s="323"/>
      <c r="D182" s="54"/>
      <c r="E182" s="54"/>
      <c r="F182" s="54"/>
      <c r="G182" s="54"/>
      <c r="H182" s="252"/>
      <c r="I182" s="54"/>
      <c r="J182" s="54"/>
      <c r="K182" s="54"/>
      <c r="L182" s="54"/>
      <c r="M182" s="54"/>
      <c r="N182" s="12"/>
      <c r="O182" s="42"/>
    </row>
    <row r="183" spans="1:15" outlineLevel="1">
      <c r="A183" s="315"/>
      <c r="B183" s="177"/>
      <c r="C183" s="325"/>
      <c r="D183" s="54"/>
      <c r="E183" s="54"/>
      <c r="F183" s="54"/>
      <c r="G183" s="54"/>
      <c r="H183" s="252"/>
      <c r="I183" s="54"/>
      <c r="J183" s="54"/>
      <c r="K183" s="54"/>
      <c r="L183" s="54"/>
      <c r="M183" s="54"/>
      <c r="N183" s="12"/>
      <c r="O183" s="42"/>
    </row>
    <row r="184" spans="1:15">
      <c r="A184" s="34"/>
      <c r="B184" s="34"/>
      <c r="C184" s="34"/>
      <c r="D184" s="34"/>
      <c r="E184" s="34"/>
      <c r="F184" s="34"/>
      <c r="G184" s="34"/>
      <c r="H184" s="254"/>
      <c r="I184" s="34"/>
      <c r="J184" s="34"/>
      <c r="K184" s="34"/>
      <c r="L184" s="34"/>
      <c r="M184" s="34"/>
      <c r="N184" s="34"/>
      <c r="O184" s="42"/>
    </row>
  </sheetData>
  <mergeCells count="115">
    <mergeCell ref="L172:L173"/>
    <mergeCell ref="M172:M173"/>
    <mergeCell ref="N172:N173"/>
    <mergeCell ref="C174:C183"/>
    <mergeCell ref="C104:C113"/>
    <mergeCell ref="C160:C169"/>
    <mergeCell ref="A171:D171"/>
    <mergeCell ref="A172:A183"/>
    <mergeCell ref="B172:C173"/>
    <mergeCell ref="H172:I172"/>
    <mergeCell ref="J172:K172"/>
    <mergeCell ref="N144:N145"/>
    <mergeCell ref="C146:C155"/>
    <mergeCell ref="A157:D157"/>
    <mergeCell ref="A158:A169"/>
    <mergeCell ref="B158:C159"/>
    <mergeCell ref="H158:I158"/>
    <mergeCell ref="J158:K158"/>
    <mergeCell ref="L158:L159"/>
    <mergeCell ref="M158:M159"/>
    <mergeCell ref="N158:N159"/>
    <mergeCell ref="M130:M131"/>
    <mergeCell ref="N130:N131"/>
    <mergeCell ref="C132:C141"/>
    <mergeCell ref="A143:D143"/>
    <mergeCell ref="A144:A155"/>
    <mergeCell ref="B144:C145"/>
    <mergeCell ref="H144:I144"/>
    <mergeCell ref="J144:K144"/>
    <mergeCell ref="L144:L145"/>
    <mergeCell ref="M144:M145"/>
    <mergeCell ref="A129:D129"/>
    <mergeCell ref="A130:A141"/>
    <mergeCell ref="B130:C131"/>
    <mergeCell ref="H130:I130"/>
    <mergeCell ref="J130:K130"/>
    <mergeCell ref="L130:L131"/>
    <mergeCell ref="A115:D115"/>
    <mergeCell ref="A116:A127"/>
    <mergeCell ref="B116:C117"/>
    <mergeCell ref="H116:I116"/>
    <mergeCell ref="J116:K116"/>
    <mergeCell ref="L116:L117"/>
    <mergeCell ref="M116:M117"/>
    <mergeCell ref="N116:N117"/>
    <mergeCell ref="C118:C127"/>
    <mergeCell ref="H102:I102"/>
    <mergeCell ref="J102:K102"/>
    <mergeCell ref="L102:L103"/>
    <mergeCell ref="M102:M103"/>
    <mergeCell ref="N74:N75"/>
    <mergeCell ref="C76:C85"/>
    <mergeCell ref="A87:D87"/>
    <mergeCell ref="A88:A99"/>
    <mergeCell ref="B88:C89"/>
    <mergeCell ref="H88:I88"/>
    <mergeCell ref="J88:K88"/>
    <mergeCell ref="L88:L89"/>
    <mergeCell ref="M88:M89"/>
    <mergeCell ref="N88:N89"/>
    <mergeCell ref="N102:N103"/>
    <mergeCell ref="A73:D73"/>
    <mergeCell ref="A74:A85"/>
    <mergeCell ref="B74:C75"/>
    <mergeCell ref="H74:I74"/>
    <mergeCell ref="J74:K74"/>
    <mergeCell ref="L74:L75"/>
    <mergeCell ref="M74:M75"/>
    <mergeCell ref="C90:C99"/>
    <mergeCell ref="A101:D101"/>
    <mergeCell ref="A59:C59"/>
    <mergeCell ref="A60:A71"/>
    <mergeCell ref="B60:C61"/>
    <mergeCell ref="H60:I60"/>
    <mergeCell ref="J60:K60"/>
    <mergeCell ref="L60:L61"/>
    <mergeCell ref="M60:M61"/>
    <mergeCell ref="N60:N61"/>
    <mergeCell ref="C62:C71"/>
    <mergeCell ref="A46:A57"/>
    <mergeCell ref="B46:C47"/>
    <mergeCell ref="H46:I46"/>
    <mergeCell ref="J46:K46"/>
    <mergeCell ref="N18:N19"/>
    <mergeCell ref="C20:C29"/>
    <mergeCell ref="A31:D31"/>
    <mergeCell ref="A32:A43"/>
    <mergeCell ref="B32:C33"/>
    <mergeCell ref="H32:I32"/>
    <mergeCell ref="J32:K32"/>
    <mergeCell ref="L32:L33"/>
    <mergeCell ref="M32:M33"/>
    <mergeCell ref="N32:N33"/>
    <mergeCell ref="L46:L47"/>
    <mergeCell ref="M46:M47"/>
    <mergeCell ref="N46:N47"/>
    <mergeCell ref="C48:C57"/>
    <mergeCell ref="A17:D17"/>
    <mergeCell ref="A18:A29"/>
    <mergeCell ref="B18:C19"/>
    <mergeCell ref="H18:I18"/>
    <mergeCell ref="J18:K18"/>
    <mergeCell ref="L18:L19"/>
    <mergeCell ref="M18:M19"/>
    <mergeCell ref="C34:C43"/>
    <mergeCell ref="A45:D45"/>
    <mergeCell ref="A3:D3"/>
    <mergeCell ref="A4:A15"/>
    <mergeCell ref="B4:C5"/>
    <mergeCell ref="H4:I4"/>
    <mergeCell ref="J4:K4"/>
    <mergeCell ref="L4:L5"/>
    <mergeCell ref="M4:M5"/>
    <mergeCell ref="N4:N5"/>
    <mergeCell ref="C6:C15"/>
  </mergeCells>
  <conditionalFormatting sqref="H73">
    <cfRule type="iconSet" priority="13">
      <iconSet reverse="1">
        <cfvo type="percent" val="0"/>
        <cfvo type="num" val="10"/>
        <cfvo type="num" val="18"/>
      </iconSet>
    </cfRule>
  </conditionalFormatting>
  <conditionalFormatting sqref="H87">
    <cfRule type="iconSet" priority="12">
      <iconSet reverse="1">
        <cfvo type="percent" val="0"/>
        <cfvo type="num" val="10"/>
        <cfvo type="num" val="18"/>
      </iconSet>
    </cfRule>
  </conditionalFormatting>
  <conditionalFormatting sqref="H101">
    <cfRule type="iconSet" priority="11">
      <iconSet reverse="1">
        <cfvo type="percent" val="0"/>
        <cfvo type="num" val="10"/>
        <cfvo type="num" val="18"/>
      </iconSet>
    </cfRule>
  </conditionalFormatting>
  <conditionalFormatting sqref="H115">
    <cfRule type="iconSet" priority="10">
      <iconSet reverse="1">
        <cfvo type="percent" val="0"/>
        <cfvo type="num" val="10"/>
        <cfvo type="num" val="18"/>
      </iconSet>
    </cfRule>
  </conditionalFormatting>
  <conditionalFormatting sqref="H129">
    <cfRule type="iconSet" priority="9">
      <iconSet reverse="1">
        <cfvo type="percent" val="0"/>
        <cfvo type="num" val="10"/>
        <cfvo type="num" val="18"/>
      </iconSet>
    </cfRule>
  </conditionalFormatting>
  <conditionalFormatting sqref="H143">
    <cfRule type="iconSet" priority="8">
      <iconSet reverse="1">
        <cfvo type="percent" val="0"/>
        <cfvo type="num" val="10"/>
        <cfvo type="num" val="18"/>
      </iconSet>
    </cfRule>
  </conditionalFormatting>
  <conditionalFormatting sqref="H157">
    <cfRule type="iconSet" priority="7">
      <iconSet reverse="1">
        <cfvo type="percent" val="0"/>
        <cfvo type="num" val="10"/>
        <cfvo type="num" val="18"/>
      </iconSet>
    </cfRule>
  </conditionalFormatting>
  <conditionalFormatting sqref="H171">
    <cfRule type="iconSet" priority="6">
      <iconSet reverse="1">
        <cfvo type="percent" val="0"/>
        <cfvo type="num" val="10"/>
        <cfvo type="num" val="18"/>
      </iconSet>
    </cfRule>
  </conditionalFormatting>
  <conditionalFormatting sqref="H17">
    <cfRule type="iconSet" priority="5">
      <iconSet reverse="1">
        <cfvo type="percent" val="0"/>
        <cfvo type="num" val="10"/>
        <cfvo type="num" val="18"/>
      </iconSet>
    </cfRule>
  </conditionalFormatting>
  <conditionalFormatting sqref="H3">
    <cfRule type="iconSet" priority="4">
      <iconSet reverse="1">
        <cfvo type="percent" val="0"/>
        <cfvo type="num" val="10"/>
        <cfvo type="num" val="18"/>
      </iconSet>
    </cfRule>
  </conditionalFormatting>
  <conditionalFormatting sqref="H31">
    <cfRule type="iconSet" priority="3">
      <iconSet reverse="1">
        <cfvo type="percent" val="0"/>
        <cfvo type="num" val="10"/>
        <cfvo type="num" val="18"/>
      </iconSet>
    </cfRule>
  </conditionalFormatting>
  <conditionalFormatting sqref="H45">
    <cfRule type="iconSet" priority="2">
      <iconSet reverse="1">
        <cfvo type="percent" val="0"/>
        <cfvo type="num" val="10"/>
        <cfvo type="num" val="18"/>
      </iconSet>
    </cfRule>
  </conditionalFormatting>
  <conditionalFormatting sqref="H59">
    <cfRule type="iconSet" priority="1">
      <iconSet reverse="1">
        <cfvo type="percent" val="0"/>
        <cfvo type="num" val="10"/>
        <cfvo type="num" val="18"/>
      </iconSet>
    </cfRule>
  </conditionalFormatting>
  <pageMargins left="0.23622047244094491" right="0.23622047244094491" top="0.74803149606299213" bottom="0.74803149606299213" header="0.31496062992125984" footer="0.31496062992125984"/>
  <pageSetup paperSize="9" scale="43" fitToHeight="0" orientation="landscape" verticalDpi="4294967292" r:id="rId1"/>
  <rowBreaks count="4" manualBreakCount="4">
    <brk id="41" max="14" man="1"/>
    <brk id="86" max="14" man="1"/>
    <brk id="128" max="14" man="1"/>
    <brk id="170" max="14"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rischi'!$A$34:$A$68</xm:f>
          </x14:formula1>
          <xm:sqref>E6:E11 E20:E25 E35 E34:E39 E48:E53 E62:E67 E76:E81 E90:E95 E104:E109 E118:E123 E132:E137 E146:E151 E160:E165 E174:E180</xm:sqref>
        </x14:dataValidation>
        <x14:dataValidation type="list" showInputMessage="1" showErrorMessage="1">
          <x14:formula1>
            <xm:f>'Aree di rischio per processi'!$D$2:$D$4</xm:f>
          </x14:formula1>
          <xm:sqref>G174:G179 G160:G165 G146:G151 G132:G137 G118:G123 G104:G109 G90:G95 G76:G81 G62:G67 G52 G48:G53 G34:G39 G20:G25 G6:G11</xm:sqref>
        </x14:dataValidation>
        <x14:dataValidation type="list" showInputMessage="1" showErrorMessage="1">
          <x14:formula1>
            <xm:f>Misure!$A$9:$A$27</xm:f>
          </x14:formula1>
          <xm:sqref>H6:H11 H20:H25 H34:H39 H48:H53 H62:H67 H76:H81 H90:H95 H104:H109 H118:H123 H132:H137 H146:H151 H160:H165 H174:H179</xm:sqref>
        </x14:dataValidation>
        <x14:dataValidation type="list" showInputMessage="1" showErrorMessage="1">
          <x14:formula1>
            <xm:f>Misure!$C$9:$C$27</xm:f>
          </x14:formula1>
          <xm:sqref>I174:I179 I160:I165 I146:I151 I132:I137 I118:I123 I104:I109 I90:I95 I76:I81 I62:I67 I48:I53 I34:I39 I20:I25 I6:I11</xm:sqref>
        </x14:dataValidation>
        <x14:dataValidation type="list" showInputMessage="1" showErrorMessage="1">
          <x14:formula1>
            <xm:f>Misure!$E$9:$E$14</xm:f>
          </x14:formula1>
          <xm:sqref>J6:J11 J20:J25 J34:J39 J48:J53 J62:J67 J76:J81 J90:J95 J104:J109 J118:J123 J132:J137 J146:J151 J160:J165 J174:J179</xm:sqref>
        </x14:dataValidation>
        <x14:dataValidation type="list" showInputMessage="1" showErrorMessage="1">
          <x14:formula1>
            <xm:f>Misure!$G$9:$G$14</xm:f>
          </x14:formula1>
          <xm:sqref>K174:K179 K160:K165 K146:K151 K132:K137 K118:K123 K104:K109 K90:K95 K76:K81 K62:K67 K48:K53 K34:K39 K20:K25 K6:K11</xm:sqref>
        </x14:dataValidation>
      </x14:dataValidations>
    </ext>
  </extLst>
</worksheet>
</file>

<file path=xl/worksheets/sheet8.xml><?xml version="1.0" encoding="utf-8"?>
<worksheet xmlns="http://schemas.openxmlformats.org/spreadsheetml/2006/main" xmlns:r="http://schemas.openxmlformats.org/officeDocument/2006/relationships">
  <sheetPr enableFormatConditionsCalculation="0">
    <tabColor rgb="FFFF0000"/>
    <pageSetUpPr fitToPage="1"/>
  </sheetPr>
  <dimension ref="A1:O172"/>
  <sheetViews>
    <sheetView topLeftCell="F1" zoomScale="90" zoomScaleNormal="90" zoomScaleSheetLayoutView="90" zoomScalePageLayoutView="90" workbookViewId="0">
      <pane ySplit="2" topLeftCell="A153" activePane="bottomLeft" state="frozen"/>
      <selection activeCell="D34" sqref="D34"/>
      <selection pane="bottomLeft" activeCell="N160" sqref="N160"/>
    </sheetView>
  </sheetViews>
  <sheetFormatPr defaultColWidth="10.85546875" defaultRowHeight="20.25" outlineLevelRow="1"/>
  <cols>
    <col min="1" max="1" width="12.42578125" style="4" customWidth="1"/>
    <col min="2" max="2" width="9.85546875" style="4" customWidth="1"/>
    <col min="3" max="3" width="11.7109375" style="4" customWidth="1"/>
    <col min="4" max="5" width="28.42578125" style="4" customWidth="1"/>
    <col min="6" max="6" width="40.7109375" style="4" customWidth="1"/>
    <col min="7" max="7" width="34.85546875" style="4" customWidth="1"/>
    <col min="8" max="8" width="30.85546875" style="227" customWidth="1"/>
    <col min="9" max="12" width="20.7109375" style="4" customWidth="1"/>
    <col min="13" max="13" width="19.28515625" style="4" customWidth="1"/>
    <col min="14" max="14" width="22" style="4" customWidth="1"/>
    <col min="15" max="15" width="3.28515625" style="48" customWidth="1"/>
    <col min="16" max="16384" width="10.85546875" style="4"/>
  </cols>
  <sheetData>
    <row r="1" spans="1:15" s="48" customFormat="1" ht="18" customHeight="1">
      <c r="A1" s="27" t="s">
        <v>137</v>
      </c>
      <c r="B1" s="27"/>
      <c r="C1" s="27"/>
      <c r="D1" s="27"/>
      <c r="E1" s="27"/>
      <c r="F1" s="27"/>
      <c r="G1" s="42"/>
      <c r="H1" s="222"/>
      <c r="I1" s="42"/>
      <c r="J1" s="42"/>
      <c r="K1" s="42"/>
      <c r="L1" s="42"/>
      <c r="M1" s="42"/>
      <c r="N1" s="42"/>
      <c r="O1" s="42"/>
    </row>
    <row r="2" spans="1:15" s="51" customFormat="1" ht="42" customHeight="1">
      <c r="A2" s="330" t="str">
        <f>'Aree di rischio per processi'!B4</f>
        <v>C) Provvedimenti ampliativi della sfera giuridica dei destinatari privi di effetto economico diretto ed immediato per il destinatario</v>
      </c>
      <c r="B2" s="330"/>
      <c r="C2" s="330"/>
      <c r="D2" s="330"/>
      <c r="E2" s="330"/>
      <c r="F2" s="330"/>
      <c r="G2" s="50" t="s">
        <v>149</v>
      </c>
      <c r="H2" s="223"/>
      <c r="I2" s="43"/>
      <c r="J2" s="43"/>
      <c r="K2" s="43"/>
      <c r="L2" s="43"/>
      <c r="M2" s="43"/>
      <c r="N2" s="43"/>
      <c r="O2" s="42"/>
    </row>
    <row r="3" spans="1:15" ht="28.5" customHeight="1">
      <c r="A3" s="310" t="str">
        <f>'Aree di rischio per processi'!A43</f>
        <v>C.1.1.1 Iscrizione/modifica/cancellazione (su istanza di parte) al RI/REA/AA</v>
      </c>
      <c r="B3" s="311"/>
      <c r="C3" s="311"/>
      <c r="D3" s="311"/>
      <c r="E3" s="168"/>
      <c r="F3" s="52"/>
      <c r="G3" s="53" t="str">
        <f>IF(C6=0,"--",IF(C6&lt;10,"Basso",IF(C6&lt;18,"Medio",IF(C6&lt;25.1,"Alto",""))))</f>
        <v>Basso</v>
      </c>
      <c r="H3" s="216">
        <f>C6</f>
        <v>3.7916666666666665</v>
      </c>
      <c r="I3" s="34"/>
      <c r="J3" s="34"/>
      <c r="K3" s="34"/>
      <c r="L3" s="34"/>
      <c r="M3" s="34"/>
      <c r="N3" s="34"/>
      <c r="O3" s="42"/>
    </row>
    <row r="4" spans="1:15" ht="51" customHeight="1" outlineLevel="1">
      <c r="A4" s="312" t="str">
        <f>A3</f>
        <v>C.1.1.1 Iscrizione/modifica/cancellazione (su istanza di parte) al RI/REA/AA</v>
      </c>
      <c r="B4" s="316" t="s">
        <v>134</v>
      </c>
      <c r="C4" s="317"/>
      <c r="D4" s="167" t="s">
        <v>298</v>
      </c>
      <c r="E4" s="18" t="s">
        <v>274</v>
      </c>
      <c r="F4" s="167" t="s">
        <v>273</v>
      </c>
      <c r="G4" s="214" t="s">
        <v>0</v>
      </c>
      <c r="H4" s="309" t="s">
        <v>422</v>
      </c>
      <c r="I4" s="320"/>
      <c r="J4" s="321" t="s">
        <v>423</v>
      </c>
      <c r="K4" s="320"/>
      <c r="L4" s="308" t="s">
        <v>157</v>
      </c>
      <c r="M4" s="308" t="s">
        <v>158</v>
      </c>
      <c r="N4" s="320" t="s">
        <v>133</v>
      </c>
      <c r="O4" s="42"/>
    </row>
    <row r="5" spans="1:15" ht="20.100000000000001" customHeight="1" outlineLevel="1">
      <c r="A5" s="313"/>
      <c r="B5" s="318"/>
      <c r="C5" s="319"/>
      <c r="D5" s="32" t="s">
        <v>425</v>
      </c>
      <c r="E5" s="32" t="s">
        <v>420</v>
      </c>
      <c r="F5" s="32" t="s">
        <v>421</v>
      </c>
      <c r="G5" s="32" t="s">
        <v>420</v>
      </c>
      <c r="H5" s="224" t="s">
        <v>2</v>
      </c>
      <c r="I5" s="44" t="s">
        <v>3</v>
      </c>
      <c r="J5" s="44" t="s">
        <v>2</v>
      </c>
      <c r="K5" s="44" t="s">
        <v>3</v>
      </c>
      <c r="L5" s="309"/>
      <c r="M5" s="309"/>
      <c r="N5" s="320"/>
      <c r="O5" s="42"/>
    </row>
    <row r="6" spans="1:15" ht="153" outlineLevel="1">
      <c r="A6" s="313"/>
      <c r="B6" s="202" t="s">
        <v>155</v>
      </c>
      <c r="C6" s="322">
        <f>B7*B10</f>
        <v>3.7916666666666665</v>
      </c>
      <c r="D6" s="54"/>
      <c r="E6" s="54" t="s">
        <v>338</v>
      </c>
      <c r="F6" s="54" t="str">
        <f>VLOOKUP(E6,'Catalogo rischi'!$A$73:$B$83,2,FALSE)</f>
        <v>CR.5 Elusione delle procedure di svolgimento dell'attività e di controllo</v>
      </c>
      <c r="G6" s="54" t="s">
        <v>130</v>
      </c>
      <c r="H6" s="225" t="s">
        <v>404</v>
      </c>
      <c r="I6" s="54" t="s">
        <v>164</v>
      </c>
      <c r="J6" s="54" t="s">
        <v>388</v>
      </c>
      <c r="K6" s="54"/>
      <c r="L6" s="159" t="s">
        <v>650</v>
      </c>
      <c r="M6" s="54" t="s">
        <v>651</v>
      </c>
      <c r="N6" s="12" t="s">
        <v>652</v>
      </c>
      <c r="O6" s="42"/>
    </row>
    <row r="7" spans="1:15" ht="18" customHeight="1" outlineLevel="1">
      <c r="A7" s="313"/>
      <c r="B7" s="203">
        <f>SUM('C'!B6:B47)/6</f>
        <v>2.1666666666666665</v>
      </c>
      <c r="C7" s="323"/>
      <c r="D7" s="54"/>
      <c r="E7" s="54"/>
      <c r="F7" s="54"/>
      <c r="G7" s="54"/>
      <c r="H7" s="225"/>
      <c r="I7" s="54"/>
      <c r="J7" s="54"/>
      <c r="K7" s="54"/>
      <c r="L7" s="54"/>
      <c r="M7" s="159"/>
      <c r="N7" s="103"/>
      <c r="O7" s="42"/>
    </row>
    <row r="8" spans="1:15" ht="18" customHeight="1" outlineLevel="1">
      <c r="A8" s="313"/>
      <c r="B8" s="205"/>
      <c r="C8" s="323"/>
      <c r="D8" s="54"/>
      <c r="E8" s="54"/>
      <c r="F8" s="54"/>
      <c r="G8" s="54"/>
      <c r="H8" s="225"/>
      <c r="I8" s="54"/>
      <c r="J8" s="54"/>
      <c r="K8" s="54"/>
      <c r="L8" s="54"/>
      <c r="M8" s="159"/>
      <c r="N8" s="12"/>
      <c r="O8" s="42"/>
    </row>
    <row r="9" spans="1:15" ht="18" customHeight="1" outlineLevel="1">
      <c r="A9" s="313"/>
      <c r="B9" s="205" t="s">
        <v>101</v>
      </c>
      <c r="C9" s="323"/>
      <c r="D9" s="54"/>
      <c r="E9" s="54"/>
      <c r="F9" s="54"/>
      <c r="G9" s="54"/>
      <c r="H9" s="225"/>
      <c r="I9" s="54"/>
      <c r="J9" s="54"/>
      <c r="K9" s="54"/>
      <c r="L9" s="159"/>
      <c r="M9" s="159"/>
      <c r="N9" s="12"/>
      <c r="O9" s="42"/>
    </row>
    <row r="10" spans="1:15" ht="18" customHeight="1" outlineLevel="1">
      <c r="A10" s="313"/>
      <c r="B10" s="204">
        <f>SUM('C'!E6:E34)/4</f>
        <v>1.75</v>
      </c>
      <c r="C10" s="323"/>
      <c r="D10" s="54"/>
      <c r="E10" s="54"/>
      <c r="F10" s="54"/>
      <c r="G10" s="54"/>
      <c r="H10" s="225"/>
      <c r="I10" s="54"/>
      <c r="J10" s="54"/>
      <c r="K10" s="54"/>
      <c r="L10" s="159"/>
      <c r="M10" s="159"/>
      <c r="N10" s="12"/>
      <c r="O10" s="42"/>
    </row>
    <row r="11" spans="1:15" ht="18" customHeight="1" outlineLevel="1">
      <c r="A11" s="313"/>
      <c r="B11" s="89"/>
      <c r="C11" s="323"/>
      <c r="D11" s="54"/>
      <c r="E11" s="54"/>
      <c r="F11" s="54"/>
      <c r="G11" s="54"/>
      <c r="H11" s="225"/>
      <c r="I11" s="54"/>
      <c r="J11" s="54"/>
      <c r="K11" s="54"/>
      <c r="L11" s="54"/>
      <c r="M11" s="54"/>
      <c r="N11" s="12"/>
      <c r="O11" s="42"/>
    </row>
    <row r="12" spans="1:15" ht="18" customHeight="1" outlineLevel="1">
      <c r="A12" s="313"/>
      <c r="B12" s="89"/>
      <c r="C12" s="323"/>
      <c r="D12" s="54"/>
      <c r="E12" s="54"/>
      <c r="F12" s="54"/>
      <c r="G12" s="54"/>
      <c r="H12" s="225"/>
      <c r="I12" s="54"/>
      <c r="J12" s="54"/>
      <c r="K12" s="54"/>
      <c r="L12" s="54"/>
      <c r="M12" s="54"/>
      <c r="N12" s="12"/>
      <c r="O12" s="42"/>
    </row>
    <row r="13" spans="1:15" ht="18" customHeight="1" outlineLevel="1">
      <c r="A13" s="313"/>
      <c r="B13" s="264"/>
      <c r="C13" s="323"/>
      <c r="D13" s="54"/>
      <c r="E13" s="54"/>
      <c r="F13" s="54"/>
      <c r="G13" s="54"/>
      <c r="H13" s="225"/>
      <c r="I13" s="54"/>
      <c r="J13" s="54"/>
      <c r="K13" s="54"/>
      <c r="L13" s="54"/>
      <c r="M13" s="54"/>
      <c r="N13" s="12"/>
      <c r="O13" s="42"/>
    </row>
    <row r="14" spans="1:15" ht="18" customHeight="1" outlineLevel="1">
      <c r="A14" s="313"/>
      <c r="B14" s="89"/>
      <c r="C14" s="323"/>
      <c r="D14" s="54"/>
      <c r="E14" s="54"/>
      <c r="F14" s="54"/>
      <c r="G14" s="54"/>
      <c r="H14" s="225"/>
      <c r="I14" s="54"/>
      <c r="J14" s="54"/>
      <c r="K14" s="54"/>
      <c r="L14" s="54"/>
      <c r="M14" s="54"/>
      <c r="N14" s="12"/>
      <c r="O14" s="42"/>
    </row>
    <row r="15" spans="1:15" ht="18" customHeight="1" outlineLevel="1">
      <c r="A15" s="315"/>
      <c r="B15" s="90"/>
      <c r="C15" s="325"/>
      <c r="D15" s="54"/>
      <c r="E15" s="54"/>
      <c r="F15" s="54"/>
      <c r="G15" s="54"/>
      <c r="H15" s="225"/>
      <c r="I15" s="54"/>
      <c r="J15" s="54"/>
      <c r="K15" s="54"/>
      <c r="L15" s="54"/>
      <c r="M15" s="54"/>
      <c r="N15" s="12"/>
      <c r="O15" s="42"/>
    </row>
    <row r="16" spans="1:15">
      <c r="A16" s="34"/>
      <c r="B16" s="34"/>
      <c r="C16" s="34"/>
      <c r="D16" s="34"/>
      <c r="E16" s="34"/>
      <c r="F16" s="34"/>
      <c r="G16" s="34"/>
      <c r="H16" s="226"/>
      <c r="I16" s="34"/>
      <c r="J16" s="34"/>
      <c r="K16" s="34"/>
      <c r="L16" s="34"/>
      <c r="M16" s="34"/>
      <c r="N16" s="34"/>
      <c r="O16" s="42"/>
    </row>
    <row r="17" spans="1:15" ht="36" customHeight="1">
      <c r="A17" s="310" t="str">
        <f>'Aree di rischio per processi'!A44</f>
        <v>C.1.1.2 Iscrizioni d’ufficio al RI/REA/AA</v>
      </c>
      <c r="B17" s="311"/>
      <c r="C17" s="311"/>
      <c r="D17" s="311"/>
      <c r="E17" s="168"/>
      <c r="F17" s="52"/>
      <c r="G17" s="53" t="str">
        <f>IF(B20=0,"--",IF(C20&lt;10,"Basso",IF(C20&lt;18,"Medio",IF(C20&lt;25.1,"Alto",""))))</f>
        <v>Basso</v>
      </c>
      <c r="H17" s="216">
        <f>C20</f>
        <v>4</v>
      </c>
      <c r="I17" s="34"/>
      <c r="J17" s="34"/>
      <c r="K17" s="34"/>
      <c r="L17" s="34"/>
      <c r="M17" s="34"/>
      <c r="N17" s="34"/>
      <c r="O17" s="42"/>
    </row>
    <row r="18" spans="1:15" ht="51" customHeight="1" outlineLevel="1">
      <c r="A18" s="312" t="str">
        <f>A17</f>
        <v>C.1.1.2 Iscrizioni d’ufficio al RI/REA/AA</v>
      </c>
      <c r="B18" s="316" t="s">
        <v>134</v>
      </c>
      <c r="C18" s="317"/>
      <c r="D18" s="167" t="s">
        <v>298</v>
      </c>
      <c r="E18" s="18" t="s">
        <v>274</v>
      </c>
      <c r="F18" s="167" t="s">
        <v>273</v>
      </c>
      <c r="G18" s="214" t="s">
        <v>0</v>
      </c>
      <c r="H18" s="309" t="s">
        <v>422</v>
      </c>
      <c r="I18" s="320"/>
      <c r="J18" s="321" t="s">
        <v>423</v>
      </c>
      <c r="K18" s="320"/>
      <c r="L18" s="308" t="s">
        <v>157</v>
      </c>
      <c r="M18" s="308" t="s">
        <v>158</v>
      </c>
      <c r="N18" s="320" t="s">
        <v>133</v>
      </c>
      <c r="O18" s="42"/>
    </row>
    <row r="19" spans="1:15" ht="20.100000000000001" customHeight="1" outlineLevel="1">
      <c r="A19" s="313"/>
      <c r="B19" s="318"/>
      <c r="C19" s="319"/>
      <c r="D19" s="32" t="s">
        <v>425</v>
      </c>
      <c r="E19" s="32" t="s">
        <v>420</v>
      </c>
      <c r="F19" s="32" t="s">
        <v>421</v>
      </c>
      <c r="G19" s="32" t="s">
        <v>420</v>
      </c>
      <c r="H19" s="224" t="s">
        <v>2</v>
      </c>
      <c r="I19" s="44" t="s">
        <v>3</v>
      </c>
      <c r="J19" s="44" t="s">
        <v>2</v>
      </c>
      <c r="K19" s="44" t="s">
        <v>3</v>
      </c>
      <c r="L19" s="309"/>
      <c r="M19" s="309"/>
      <c r="N19" s="320"/>
      <c r="O19" s="42"/>
    </row>
    <row r="20" spans="1:15" ht="36.75" customHeight="1" outlineLevel="1">
      <c r="A20" s="313"/>
      <c r="B20" s="202" t="s">
        <v>155</v>
      </c>
      <c r="C20" s="322">
        <f>B21*B24</f>
        <v>4</v>
      </c>
      <c r="D20" s="54"/>
      <c r="E20" s="54" t="str">
        <f>'Catalogo rischi'!A79</f>
        <v>RC.07 mancata o insufficiente verifica della completezza della documentazione presentata</v>
      </c>
      <c r="F20" s="54" t="str">
        <f>VLOOKUP(E20,'Catalogo rischi'!$A$73:$B$83,2,FALSE)</f>
        <v>CR.5 Elusione delle procedure di svolgimento dell'attività e di controllo</v>
      </c>
      <c r="G20" s="54" t="s">
        <v>130</v>
      </c>
      <c r="H20" s="225" t="s">
        <v>404</v>
      </c>
      <c r="I20" s="54" t="s">
        <v>164</v>
      </c>
      <c r="J20" s="54" t="s">
        <v>388</v>
      </c>
      <c r="K20" s="54"/>
      <c r="L20" s="54" t="s">
        <v>650</v>
      </c>
      <c r="M20" s="54" t="s">
        <v>653</v>
      </c>
      <c r="N20" s="12" t="s">
        <v>654</v>
      </c>
      <c r="O20" s="42"/>
    </row>
    <row r="21" spans="1:15" ht="18" customHeight="1" outlineLevel="1">
      <c r="A21" s="313"/>
      <c r="B21" s="203">
        <f>SUM('C'!B54:B95)/6</f>
        <v>2</v>
      </c>
      <c r="C21" s="323"/>
      <c r="D21" s="54"/>
      <c r="E21" s="54"/>
      <c r="F21" s="54"/>
      <c r="G21" s="54"/>
      <c r="H21" s="225"/>
      <c r="I21" s="54"/>
      <c r="J21" s="54"/>
      <c r="K21" s="54"/>
      <c r="L21" s="54"/>
      <c r="M21" s="54"/>
      <c r="N21" s="12"/>
      <c r="O21" s="42"/>
    </row>
    <row r="22" spans="1:15" ht="18" customHeight="1" outlineLevel="1">
      <c r="A22" s="313"/>
      <c r="B22" s="205"/>
      <c r="C22" s="323"/>
      <c r="D22" s="54"/>
      <c r="E22" s="54"/>
      <c r="F22" s="54"/>
      <c r="G22" s="54"/>
      <c r="H22" s="225"/>
      <c r="I22" s="54"/>
      <c r="J22" s="54"/>
      <c r="K22" s="54"/>
      <c r="L22" s="54"/>
      <c r="M22" s="54"/>
      <c r="N22" s="12"/>
      <c r="O22" s="42"/>
    </row>
    <row r="23" spans="1:15" ht="18" customHeight="1" outlineLevel="1">
      <c r="A23" s="313"/>
      <c r="B23" s="205" t="s">
        <v>101</v>
      </c>
      <c r="C23" s="323"/>
      <c r="D23" s="54"/>
      <c r="E23" s="54"/>
      <c r="F23" s="54"/>
      <c r="G23" s="54"/>
      <c r="H23" s="225"/>
      <c r="I23" s="54"/>
      <c r="J23" s="54"/>
      <c r="K23" s="54"/>
      <c r="L23" s="54"/>
      <c r="M23" s="54"/>
      <c r="N23" s="12"/>
      <c r="O23" s="42"/>
    </row>
    <row r="24" spans="1:15" ht="18" customHeight="1" outlineLevel="1">
      <c r="A24" s="313"/>
      <c r="B24" s="204">
        <f>SUM('C'!E54:E82)/4</f>
        <v>2</v>
      </c>
      <c r="C24" s="323"/>
      <c r="D24" s="54"/>
      <c r="E24" s="54"/>
      <c r="F24" s="54"/>
      <c r="G24" s="54"/>
      <c r="H24" s="225"/>
      <c r="I24" s="54"/>
      <c r="J24" s="54"/>
      <c r="K24" s="54"/>
      <c r="L24" s="54"/>
      <c r="M24" s="54"/>
      <c r="N24" s="12"/>
      <c r="O24" s="42"/>
    </row>
    <row r="25" spans="1:15" ht="18" customHeight="1" outlineLevel="1">
      <c r="A25" s="313"/>
      <c r="B25" s="89"/>
      <c r="C25" s="323"/>
      <c r="D25" s="54"/>
      <c r="E25" s="54"/>
      <c r="F25" s="54"/>
      <c r="G25" s="54"/>
      <c r="H25" s="225"/>
      <c r="I25" s="54"/>
      <c r="J25" s="54"/>
      <c r="K25" s="54"/>
      <c r="L25" s="54"/>
      <c r="M25" s="54"/>
      <c r="N25" s="12"/>
      <c r="O25" s="42"/>
    </row>
    <row r="26" spans="1:15" ht="18" customHeight="1" outlineLevel="1">
      <c r="A26" s="313"/>
      <c r="B26" s="89"/>
      <c r="C26" s="323"/>
      <c r="D26" s="54"/>
      <c r="E26" s="54"/>
      <c r="F26" s="54"/>
      <c r="G26" s="54"/>
      <c r="H26" s="225"/>
      <c r="I26" s="54"/>
      <c r="J26" s="54"/>
      <c r="K26" s="54"/>
      <c r="L26" s="54"/>
      <c r="M26" s="54"/>
      <c r="N26" s="12"/>
      <c r="O26" s="42"/>
    </row>
    <row r="27" spans="1:15" ht="18" customHeight="1" outlineLevel="1">
      <c r="A27" s="313"/>
      <c r="B27" s="264"/>
      <c r="C27" s="323"/>
      <c r="D27" s="54"/>
      <c r="E27" s="54"/>
      <c r="F27" s="54"/>
      <c r="G27" s="54"/>
      <c r="H27" s="225"/>
      <c r="I27" s="54"/>
      <c r="J27" s="54"/>
      <c r="K27" s="54"/>
      <c r="L27" s="54"/>
      <c r="M27" s="54"/>
      <c r="N27" s="12"/>
      <c r="O27" s="42"/>
    </row>
    <row r="28" spans="1:15" ht="18" customHeight="1" outlineLevel="1">
      <c r="A28" s="313"/>
      <c r="B28" s="89"/>
      <c r="C28" s="323"/>
      <c r="D28" s="54"/>
      <c r="E28" s="54"/>
      <c r="F28" s="54"/>
      <c r="G28" s="54"/>
      <c r="H28" s="225"/>
      <c r="I28" s="54"/>
      <c r="J28" s="54"/>
      <c r="K28" s="54"/>
      <c r="L28" s="54"/>
      <c r="M28" s="54"/>
      <c r="N28" s="12"/>
      <c r="O28" s="42"/>
    </row>
    <row r="29" spans="1:15" ht="18" customHeight="1" outlineLevel="1">
      <c r="A29" s="315"/>
      <c r="B29" s="90"/>
      <c r="C29" s="325"/>
      <c r="D29" s="54"/>
      <c r="E29" s="54"/>
      <c r="F29" s="54"/>
      <c r="G29" s="54"/>
      <c r="H29" s="225"/>
      <c r="I29" s="54"/>
      <c r="J29" s="54"/>
      <c r="K29" s="54"/>
      <c r="L29" s="54"/>
      <c r="M29" s="54"/>
      <c r="N29" s="12"/>
      <c r="O29" s="42"/>
    </row>
    <row r="30" spans="1:15">
      <c r="A30" s="34"/>
      <c r="B30" s="34"/>
      <c r="C30" s="34"/>
      <c r="D30" s="34"/>
      <c r="E30" s="34"/>
      <c r="F30" s="34"/>
      <c r="G30" s="34"/>
      <c r="H30" s="226"/>
      <c r="I30" s="34"/>
      <c r="J30" s="34"/>
      <c r="K30" s="34"/>
      <c r="L30" s="34"/>
      <c r="M30" s="34"/>
      <c r="N30" s="34"/>
      <c r="O30" s="42"/>
    </row>
    <row r="31" spans="1:15" ht="32.1" customHeight="1">
      <c r="A31" s="310" t="str">
        <f>'Aree di rischio per processi'!A45</f>
        <v>C.1.1.3 Cancellazioni d’ufficio al RI/REA/AA</v>
      </c>
      <c r="B31" s="311"/>
      <c r="C31" s="311"/>
      <c r="D31" s="311"/>
      <c r="E31" s="168"/>
      <c r="F31" s="52"/>
      <c r="G31" s="53" t="str">
        <f>IF(B34=0,"--",IF(C34&lt;10,"Basso",IF(C34&lt;18,"Medio",IF(C34&lt;25.1,"Alto",""))))</f>
        <v>Basso</v>
      </c>
      <c r="H31" s="216">
        <f>C34</f>
        <v>6.5</v>
      </c>
      <c r="I31" s="34"/>
      <c r="J31" s="34"/>
      <c r="K31" s="34"/>
      <c r="L31" s="34"/>
      <c r="M31" s="34"/>
      <c r="N31" s="34"/>
      <c r="O31" s="42"/>
    </row>
    <row r="32" spans="1:15" ht="51" customHeight="1" outlineLevel="1">
      <c r="A32" s="312" t="str">
        <f>A31</f>
        <v>C.1.1.3 Cancellazioni d’ufficio al RI/REA/AA</v>
      </c>
      <c r="B32" s="316" t="s">
        <v>134</v>
      </c>
      <c r="C32" s="317"/>
      <c r="D32" s="167" t="s">
        <v>298</v>
      </c>
      <c r="E32" s="18" t="s">
        <v>274</v>
      </c>
      <c r="F32" s="167" t="s">
        <v>273</v>
      </c>
      <c r="G32" s="214" t="s">
        <v>0</v>
      </c>
      <c r="H32" s="309" t="s">
        <v>422</v>
      </c>
      <c r="I32" s="320"/>
      <c r="J32" s="321" t="s">
        <v>423</v>
      </c>
      <c r="K32" s="320"/>
      <c r="L32" s="308" t="s">
        <v>157</v>
      </c>
      <c r="M32" s="308" t="s">
        <v>158</v>
      </c>
      <c r="N32" s="320" t="s">
        <v>133</v>
      </c>
      <c r="O32" s="42"/>
    </row>
    <row r="33" spans="1:15" ht="20.100000000000001" customHeight="1" outlineLevel="1">
      <c r="A33" s="313"/>
      <c r="B33" s="318"/>
      <c r="C33" s="319"/>
      <c r="D33" s="32" t="s">
        <v>425</v>
      </c>
      <c r="E33" s="32" t="s">
        <v>420</v>
      </c>
      <c r="F33" s="32" t="s">
        <v>421</v>
      </c>
      <c r="G33" s="32" t="s">
        <v>420</v>
      </c>
      <c r="H33" s="224" t="s">
        <v>2</v>
      </c>
      <c r="I33" s="44" t="s">
        <v>3</v>
      </c>
      <c r="J33" s="44" t="s">
        <v>2</v>
      </c>
      <c r="K33" s="44" t="s">
        <v>3</v>
      </c>
      <c r="L33" s="309"/>
      <c r="M33" s="309"/>
      <c r="N33" s="320"/>
      <c r="O33" s="42"/>
    </row>
    <row r="34" spans="1:15" ht="44.25" customHeight="1" outlineLevel="1">
      <c r="A34" s="313"/>
      <c r="B34" s="202" t="s">
        <v>155</v>
      </c>
      <c r="C34" s="322">
        <f>B35*B38</f>
        <v>6.5</v>
      </c>
      <c r="D34" s="54"/>
      <c r="E34" s="54" t="s">
        <v>342</v>
      </c>
      <c r="F34" s="54" t="str">
        <f>VLOOKUP(E34,'Catalogo rischi'!$A$73:$B$83,2,FALSE)</f>
        <v>CR.6 Uso improprio o distorto della discrezionalità</v>
      </c>
      <c r="G34" s="54" t="s">
        <v>130</v>
      </c>
      <c r="H34" s="225" t="s">
        <v>404</v>
      </c>
      <c r="I34" s="54" t="s">
        <v>164</v>
      </c>
      <c r="J34" s="54" t="s">
        <v>388</v>
      </c>
      <c r="K34" s="54"/>
      <c r="L34" s="54" t="s">
        <v>650</v>
      </c>
      <c r="M34" s="54" t="s">
        <v>655</v>
      </c>
      <c r="N34" s="12" t="s">
        <v>652</v>
      </c>
      <c r="O34" s="42"/>
    </row>
    <row r="35" spans="1:15" ht="18" customHeight="1" outlineLevel="1">
      <c r="A35" s="313"/>
      <c r="B35" s="203">
        <f>SUM('C'!B102:B143)/6</f>
        <v>2</v>
      </c>
      <c r="C35" s="323"/>
      <c r="D35" s="54"/>
      <c r="E35" s="54"/>
      <c r="F35" s="54"/>
      <c r="G35" s="54"/>
      <c r="H35" s="225"/>
      <c r="I35" s="54"/>
      <c r="J35" s="54"/>
      <c r="K35" s="54"/>
      <c r="L35" s="54"/>
      <c r="M35" s="54"/>
      <c r="N35" s="12"/>
      <c r="O35" s="42"/>
    </row>
    <row r="36" spans="1:15" ht="18" customHeight="1" outlineLevel="1">
      <c r="A36" s="313"/>
      <c r="B36" s="205"/>
      <c r="C36" s="323"/>
      <c r="D36" s="54"/>
      <c r="E36" s="54"/>
      <c r="F36" s="54"/>
      <c r="G36" s="54"/>
      <c r="H36" s="225"/>
      <c r="I36" s="54"/>
      <c r="J36" s="54"/>
      <c r="K36" s="54"/>
      <c r="L36" s="54"/>
      <c r="M36" s="54"/>
      <c r="N36" s="12"/>
      <c r="O36" s="42"/>
    </row>
    <row r="37" spans="1:15" ht="18" customHeight="1" outlineLevel="1">
      <c r="A37" s="313"/>
      <c r="B37" s="205" t="s">
        <v>101</v>
      </c>
      <c r="C37" s="323"/>
      <c r="D37" s="54"/>
      <c r="E37" s="54"/>
      <c r="F37" s="54"/>
      <c r="G37" s="54"/>
      <c r="H37" s="225"/>
      <c r="I37" s="54"/>
      <c r="J37" s="54"/>
      <c r="K37" s="54"/>
      <c r="L37" s="54"/>
      <c r="M37" s="54"/>
      <c r="N37" s="12"/>
      <c r="O37" s="42"/>
    </row>
    <row r="38" spans="1:15" ht="18" customHeight="1" outlineLevel="1">
      <c r="A38" s="313"/>
      <c r="B38" s="204">
        <f>SUM('C'!E102:E130)/4</f>
        <v>3.25</v>
      </c>
      <c r="C38" s="323"/>
      <c r="D38" s="54"/>
      <c r="E38" s="54"/>
      <c r="F38" s="54"/>
      <c r="G38" s="54"/>
      <c r="H38" s="225"/>
      <c r="I38" s="54"/>
      <c r="J38" s="54"/>
      <c r="K38" s="54"/>
      <c r="L38" s="54"/>
      <c r="M38" s="54"/>
      <c r="N38" s="12"/>
      <c r="O38" s="42"/>
    </row>
    <row r="39" spans="1:15" ht="18" customHeight="1" outlineLevel="1">
      <c r="A39" s="313"/>
      <c r="B39" s="89"/>
      <c r="C39" s="323"/>
      <c r="D39" s="54"/>
      <c r="E39" s="54"/>
      <c r="F39" s="54"/>
      <c r="G39" s="54"/>
      <c r="H39" s="225"/>
      <c r="I39" s="54"/>
      <c r="J39" s="54"/>
      <c r="K39" s="54"/>
      <c r="L39" s="54"/>
      <c r="M39" s="54"/>
      <c r="N39" s="12"/>
      <c r="O39" s="42"/>
    </row>
    <row r="40" spans="1:15" ht="18" customHeight="1" outlineLevel="1">
      <c r="A40" s="313"/>
      <c r="B40" s="89"/>
      <c r="C40" s="323"/>
      <c r="D40" s="54"/>
      <c r="E40" s="54"/>
      <c r="F40" s="54"/>
      <c r="G40" s="54"/>
      <c r="H40" s="225"/>
      <c r="I40" s="54"/>
      <c r="J40" s="54"/>
      <c r="K40" s="54"/>
      <c r="L40" s="54"/>
      <c r="M40" s="54"/>
      <c r="N40" s="12"/>
      <c r="O40" s="42"/>
    </row>
    <row r="41" spans="1:15" ht="18" customHeight="1" outlineLevel="1">
      <c r="A41" s="313"/>
      <c r="B41" s="264"/>
      <c r="C41" s="323"/>
      <c r="D41" s="54"/>
      <c r="E41" s="54"/>
      <c r="F41" s="54"/>
      <c r="G41" s="54"/>
      <c r="H41" s="225"/>
      <c r="I41" s="54"/>
      <c r="J41" s="54"/>
      <c r="K41" s="54"/>
      <c r="L41" s="54"/>
      <c r="M41" s="54"/>
      <c r="N41" s="12"/>
      <c r="O41" s="42"/>
    </row>
    <row r="42" spans="1:15" ht="18" customHeight="1" outlineLevel="1">
      <c r="A42" s="313"/>
      <c r="B42" s="89"/>
      <c r="C42" s="323"/>
      <c r="D42" s="54"/>
      <c r="E42" s="54"/>
      <c r="F42" s="54"/>
      <c r="G42" s="54"/>
      <c r="H42" s="225"/>
      <c r="I42" s="54"/>
      <c r="J42" s="54"/>
      <c r="K42" s="54"/>
      <c r="L42" s="54"/>
      <c r="M42" s="54"/>
      <c r="N42" s="12"/>
      <c r="O42" s="42"/>
    </row>
    <row r="43" spans="1:15" ht="18" customHeight="1" outlineLevel="1">
      <c r="A43" s="315"/>
      <c r="B43" s="90"/>
      <c r="C43" s="325"/>
      <c r="D43" s="54"/>
      <c r="E43" s="54"/>
      <c r="F43" s="54"/>
      <c r="G43" s="54"/>
      <c r="H43" s="225"/>
      <c r="I43" s="54"/>
      <c r="J43" s="54"/>
      <c r="K43" s="54"/>
      <c r="L43" s="54"/>
      <c r="M43" s="54"/>
      <c r="N43" s="12"/>
      <c r="O43" s="42"/>
    </row>
    <row r="44" spans="1:15">
      <c r="A44" s="34"/>
      <c r="B44" s="34"/>
      <c r="C44" s="34"/>
      <c r="D44" s="34"/>
      <c r="E44" s="34"/>
      <c r="F44" s="34"/>
      <c r="G44" s="34"/>
      <c r="H44" s="226"/>
      <c r="I44" s="34"/>
      <c r="J44" s="34"/>
      <c r="K44" s="34"/>
      <c r="L44" s="34"/>
      <c r="M44" s="34"/>
      <c r="N44" s="34"/>
      <c r="O44" s="42"/>
    </row>
    <row r="45" spans="1:15" ht="31.5" customHeight="1">
      <c r="A45" s="310" t="str">
        <f>'Aree di rischio per processi'!A46</f>
        <v>C.1.1.4 Accertamento violazioni amministrative (RI, REA, AA)</v>
      </c>
      <c r="B45" s="311"/>
      <c r="C45" s="311"/>
      <c r="D45" s="311"/>
      <c r="E45" s="168"/>
      <c r="F45" s="52"/>
      <c r="G45" s="53" t="str">
        <f>IF(B48=0,"--",IF(C48&lt;10,"Basso",IF(C48&lt;18,"Medio",IF(C48&lt;25.1,"Alto",""))))</f>
        <v>Basso</v>
      </c>
      <c r="H45" s="216">
        <f>C48</f>
        <v>2.75</v>
      </c>
      <c r="I45" s="34"/>
      <c r="J45" s="34"/>
      <c r="K45" s="34"/>
      <c r="L45" s="34"/>
      <c r="M45" s="34"/>
      <c r="N45" s="34"/>
      <c r="O45" s="42"/>
    </row>
    <row r="46" spans="1:15" ht="51" customHeight="1" outlineLevel="1">
      <c r="A46" s="312" t="str">
        <f>A45</f>
        <v>C.1.1.4 Accertamento violazioni amministrative (RI, REA, AA)</v>
      </c>
      <c r="B46" s="316" t="s">
        <v>134</v>
      </c>
      <c r="C46" s="317"/>
      <c r="D46" s="167" t="s">
        <v>298</v>
      </c>
      <c r="E46" s="18" t="s">
        <v>274</v>
      </c>
      <c r="F46" s="167" t="s">
        <v>273</v>
      </c>
      <c r="G46" s="214" t="s">
        <v>0</v>
      </c>
      <c r="H46" s="309" t="s">
        <v>422</v>
      </c>
      <c r="I46" s="320"/>
      <c r="J46" s="321" t="s">
        <v>423</v>
      </c>
      <c r="K46" s="320"/>
      <c r="L46" s="308" t="s">
        <v>157</v>
      </c>
      <c r="M46" s="308" t="s">
        <v>158</v>
      </c>
      <c r="N46" s="320" t="s">
        <v>133</v>
      </c>
      <c r="O46" s="42"/>
    </row>
    <row r="47" spans="1:15" ht="20.100000000000001" customHeight="1" outlineLevel="1">
      <c r="A47" s="313"/>
      <c r="B47" s="318"/>
      <c r="C47" s="319"/>
      <c r="D47" s="32" t="s">
        <v>425</v>
      </c>
      <c r="E47" s="32" t="s">
        <v>420</v>
      </c>
      <c r="F47" s="32" t="s">
        <v>421</v>
      </c>
      <c r="G47" s="32" t="s">
        <v>420</v>
      </c>
      <c r="H47" s="224" t="s">
        <v>2</v>
      </c>
      <c r="I47" s="44" t="s">
        <v>3</v>
      </c>
      <c r="J47" s="44" t="s">
        <v>2</v>
      </c>
      <c r="K47" s="44" t="s">
        <v>3</v>
      </c>
      <c r="L47" s="309"/>
      <c r="M47" s="309"/>
      <c r="N47" s="320"/>
      <c r="O47" s="42"/>
    </row>
    <row r="48" spans="1:15" ht="153" outlineLevel="1">
      <c r="A48" s="313"/>
      <c r="B48" s="202" t="s">
        <v>155</v>
      </c>
      <c r="C48" s="322">
        <f>B49*B52</f>
        <v>2.75</v>
      </c>
      <c r="D48" s="54"/>
      <c r="E48" s="54" t="s">
        <v>335</v>
      </c>
      <c r="F48" s="54" t="str">
        <f>VLOOKUP(E48,'Catalogo rischi'!$A$73:$B$83,2,FALSE)</f>
        <v>CR.6 Uso improprio o distorto della discrezionalità</v>
      </c>
      <c r="G48" s="54" t="s">
        <v>130</v>
      </c>
      <c r="H48" s="225" t="s">
        <v>406</v>
      </c>
      <c r="I48" s="54" t="s">
        <v>164</v>
      </c>
      <c r="J48" s="54" t="s">
        <v>388</v>
      </c>
      <c r="K48" s="54"/>
      <c r="L48" s="54" t="s">
        <v>656</v>
      </c>
      <c r="M48" s="54" t="s">
        <v>657</v>
      </c>
      <c r="N48" s="12" t="s">
        <v>658</v>
      </c>
      <c r="O48" s="42"/>
    </row>
    <row r="49" spans="1:15" ht="18" customHeight="1" outlineLevel="1">
      <c r="A49" s="313"/>
      <c r="B49" s="203">
        <f>SUM('C'!B151:B192)/6</f>
        <v>1.8333333333333333</v>
      </c>
      <c r="C49" s="323"/>
      <c r="D49" s="54"/>
      <c r="E49" s="54"/>
      <c r="F49" s="54"/>
      <c r="G49" s="54"/>
      <c r="H49" s="225"/>
      <c r="I49" s="54"/>
      <c r="J49" s="54"/>
      <c r="K49" s="54"/>
      <c r="L49" s="54"/>
      <c r="M49" s="54"/>
      <c r="N49" s="12"/>
      <c r="O49" s="42"/>
    </row>
    <row r="50" spans="1:15" ht="18" customHeight="1" outlineLevel="1">
      <c r="A50" s="313"/>
      <c r="B50" s="205"/>
      <c r="C50" s="323"/>
      <c r="D50" s="54"/>
      <c r="E50" s="54"/>
      <c r="F50" s="54"/>
      <c r="G50" s="54"/>
      <c r="H50" s="225"/>
      <c r="I50" s="54"/>
      <c r="J50" s="54"/>
      <c r="K50" s="54"/>
      <c r="L50" s="54"/>
      <c r="M50" s="54"/>
      <c r="N50" s="12"/>
      <c r="O50" s="42"/>
    </row>
    <row r="51" spans="1:15" ht="18" customHeight="1" outlineLevel="1">
      <c r="A51" s="313"/>
      <c r="B51" s="205" t="s">
        <v>101</v>
      </c>
      <c r="C51" s="323"/>
      <c r="D51" s="54"/>
      <c r="E51" s="54"/>
      <c r="F51" s="54"/>
      <c r="G51" s="54"/>
      <c r="H51" s="225"/>
      <c r="I51" s="54"/>
      <c r="J51" s="54"/>
      <c r="K51" s="54"/>
      <c r="L51" s="54"/>
      <c r="M51" s="54"/>
      <c r="N51" s="12"/>
      <c r="O51" s="42"/>
    </row>
    <row r="52" spans="1:15" ht="18" customHeight="1" outlineLevel="1">
      <c r="A52" s="313"/>
      <c r="B52" s="204">
        <f>SUM('C'!E151:E179)/4</f>
        <v>1.5</v>
      </c>
      <c r="C52" s="323"/>
      <c r="D52" s="54"/>
      <c r="E52" s="54"/>
      <c r="F52" s="54"/>
      <c r="G52" s="54"/>
      <c r="H52" s="225"/>
      <c r="I52" s="54"/>
      <c r="J52" s="54"/>
      <c r="K52" s="54"/>
      <c r="L52" s="54"/>
      <c r="M52" s="54"/>
      <c r="N52" s="12"/>
      <c r="O52" s="42"/>
    </row>
    <row r="53" spans="1:15" ht="18" customHeight="1" outlineLevel="1">
      <c r="A53" s="313"/>
      <c r="B53" s="89"/>
      <c r="C53" s="323"/>
      <c r="D53" s="54"/>
      <c r="E53" s="54"/>
      <c r="F53" s="54"/>
      <c r="G53" s="54"/>
      <c r="H53" s="225"/>
      <c r="I53" s="54"/>
      <c r="J53" s="54"/>
      <c r="K53" s="54"/>
      <c r="L53" s="54"/>
      <c r="M53" s="54"/>
      <c r="N53" s="12"/>
      <c r="O53" s="42"/>
    </row>
    <row r="54" spans="1:15" ht="18" customHeight="1" outlineLevel="1">
      <c r="A54" s="313"/>
      <c r="B54" s="89"/>
      <c r="C54" s="323"/>
      <c r="D54" s="54"/>
      <c r="E54" s="54"/>
      <c r="F54" s="54"/>
      <c r="G54" s="54"/>
      <c r="H54" s="225"/>
      <c r="I54" s="54"/>
      <c r="J54" s="54"/>
      <c r="K54" s="54"/>
      <c r="L54" s="54"/>
      <c r="M54" s="54"/>
      <c r="N54" s="12"/>
      <c r="O54" s="42"/>
    </row>
    <row r="55" spans="1:15" ht="18" customHeight="1" outlineLevel="1">
      <c r="A55" s="313"/>
      <c r="B55" s="264"/>
      <c r="C55" s="323"/>
      <c r="D55" s="54"/>
      <c r="E55" s="54"/>
      <c r="F55" s="54"/>
      <c r="G55" s="54"/>
      <c r="H55" s="225"/>
      <c r="I55" s="54"/>
      <c r="J55" s="54"/>
      <c r="K55" s="54"/>
      <c r="L55" s="54"/>
      <c r="M55" s="54"/>
      <c r="N55" s="12"/>
      <c r="O55" s="42"/>
    </row>
    <row r="56" spans="1:15" ht="18" customHeight="1" outlineLevel="1">
      <c r="A56" s="313"/>
      <c r="B56" s="89"/>
      <c r="C56" s="323"/>
      <c r="D56" s="54"/>
      <c r="E56" s="54"/>
      <c r="F56" s="54"/>
      <c r="G56" s="54"/>
      <c r="H56" s="225"/>
      <c r="I56" s="54"/>
      <c r="J56" s="54"/>
      <c r="K56" s="54"/>
      <c r="L56" s="54"/>
      <c r="M56" s="54"/>
      <c r="N56" s="12"/>
      <c r="O56" s="42"/>
    </row>
    <row r="57" spans="1:15" ht="18" customHeight="1" outlineLevel="1">
      <c r="A57" s="315"/>
      <c r="B57" s="90"/>
      <c r="C57" s="325"/>
      <c r="D57" s="54"/>
      <c r="E57" s="54"/>
      <c r="F57" s="54"/>
      <c r="G57" s="54"/>
      <c r="H57" s="225"/>
      <c r="I57" s="54"/>
      <c r="J57" s="54"/>
      <c r="K57" s="54"/>
      <c r="L57" s="54"/>
      <c r="M57" s="54"/>
      <c r="N57" s="12"/>
      <c r="O57" s="42"/>
    </row>
    <row r="58" spans="1:15">
      <c r="A58" s="34"/>
      <c r="B58" s="34"/>
      <c r="C58" s="34"/>
      <c r="D58" s="34"/>
      <c r="E58" s="34"/>
      <c r="F58" s="34"/>
      <c r="G58" s="34"/>
      <c r="H58" s="226"/>
      <c r="I58" s="34"/>
      <c r="J58" s="34"/>
      <c r="K58" s="34"/>
      <c r="L58" s="34"/>
      <c r="M58" s="34"/>
      <c r="N58" s="34"/>
      <c r="O58" s="42"/>
    </row>
    <row r="59" spans="1:15" ht="20.25" customHeight="1">
      <c r="A59" s="310" t="str">
        <f>'Aree di rischio per processi'!A47</f>
        <v>C.1.1.5 Deposito bilanci ed elenco soci</v>
      </c>
      <c r="B59" s="311"/>
      <c r="C59" s="311"/>
      <c r="D59" s="311"/>
      <c r="E59" s="168"/>
      <c r="F59" s="52"/>
      <c r="G59" s="53" t="str">
        <f>IF(B62=0,"--",IF(C62&lt;10,"Basso",IF(C62&lt;18,"Medio",IF(C62&lt;25.1,"Alto",""))))</f>
        <v>Basso</v>
      </c>
      <c r="H59" s="216">
        <f>C62</f>
        <v>3.7916666666666665</v>
      </c>
      <c r="I59" s="34"/>
      <c r="J59" s="34"/>
      <c r="K59" s="34"/>
      <c r="L59" s="34"/>
      <c r="M59" s="34"/>
      <c r="N59" s="34"/>
      <c r="O59" s="42"/>
    </row>
    <row r="60" spans="1:15" ht="51" customHeight="1" outlineLevel="1">
      <c r="A60" s="312" t="str">
        <f>A59</f>
        <v>C.1.1.5 Deposito bilanci ed elenco soci</v>
      </c>
      <c r="B60" s="316" t="s">
        <v>134</v>
      </c>
      <c r="C60" s="317"/>
      <c r="D60" s="167" t="s">
        <v>298</v>
      </c>
      <c r="E60" s="18" t="s">
        <v>274</v>
      </c>
      <c r="F60" s="167" t="s">
        <v>273</v>
      </c>
      <c r="G60" s="214" t="s">
        <v>0</v>
      </c>
      <c r="H60" s="309" t="s">
        <v>422</v>
      </c>
      <c r="I60" s="320"/>
      <c r="J60" s="321" t="s">
        <v>423</v>
      </c>
      <c r="K60" s="320"/>
      <c r="L60" s="308" t="s">
        <v>157</v>
      </c>
      <c r="M60" s="308" t="s">
        <v>158</v>
      </c>
      <c r="N60" s="320" t="s">
        <v>133</v>
      </c>
      <c r="O60" s="42"/>
    </row>
    <row r="61" spans="1:15" ht="20.100000000000001" customHeight="1" outlineLevel="1">
      <c r="A61" s="313"/>
      <c r="B61" s="318"/>
      <c r="C61" s="319"/>
      <c r="D61" s="32" t="s">
        <v>425</v>
      </c>
      <c r="E61" s="32" t="s">
        <v>420</v>
      </c>
      <c r="F61" s="32" t="s">
        <v>421</v>
      </c>
      <c r="G61" s="32" t="s">
        <v>420</v>
      </c>
      <c r="H61" s="224" t="s">
        <v>2</v>
      </c>
      <c r="I61" s="44" t="s">
        <v>3</v>
      </c>
      <c r="J61" s="44" t="s">
        <v>2</v>
      </c>
      <c r="K61" s="44" t="s">
        <v>3</v>
      </c>
      <c r="L61" s="309"/>
      <c r="M61" s="309"/>
      <c r="N61" s="320"/>
      <c r="O61" s="42"/>
    </row>
    <row r="62" spans="1:15" ht="153" outlineLevel="1">
      <c r="A62" s="313"/>
      <c r="B62" s="202" t="s">
        <v>155</v>
      </c>
      <c r="C62" s="322">
        <f>B63*B66</f>
        <v>3.7916666666666665</v>
      </c>
      <c r="D62" s="54"/>
      <c r="E62" s="54" t="s">
        <v>338</v>
      </c>
      <c r="F62" s="54" t="str">
        <f>VLOOKUP(E62,'Catalogo rischi'!$A$73:$B$83,2,FALSE)</f>
        <v>CR.5 Elusione delle procedure di svolgimento dell'attività e di controllo</v>
      </c>
      <c r="G62" s="54" t="s">
        <v>130</v>
      </c>
      <c r="H62" s="225" t="s">
        <v>398</v>
      </c>
      <c r="I62" s="54" t="s">
        <v>164</v>
      </c>
      <c r="J62" s="54"/>
      <c r="K62" s="54"/>
      <c r="L62" s="54" t="s">
        <v>650</v>
      </c>
      <c r="M62" s="54" t="s">
        <v>659</v>
      </c>
      <c r="N62" s="12" t="s">
        <v>660</v>
      </c>
      <c r="O62" s="42"/>
    </row>
    <row r="63" spans="1:15" ht="18" customHeight="1" outlineLevel="1">
      <c r="A63" s="313"/>
      <c r="B63" s="203">
        <f>SUM('C'!B199:B240)/6</f>
        <v>2.1666666666666665</v>
      </c>
      <c r="C63" s="323"/>
      <c r="D63" s="54"/>
      <c r="E63" s="54"/>
      <c r="F63" s="54"/>
      <c r="G63" s="54"/>
      <c r="H63" s="225"/>
      <c r="I63" s="54"/>
      <c r="J63" s="54"/>
      <c r="K63" s="54"/>
      <c r="L63" s="54"/>
      <c r="M63" s="54"/>
      <c r="N63" s="12"/>
      <c r="O63" s="42"/>
    </row>
    <row r="64" spans="1:15" ht="18" customHeight="1" outlineLevel="1">
      <c r="A64" s="313"/>
      <c r="B64" s="205"/>
      <c r="C64" s="323"/>
      <c r="D64" s="54"/>
      <c r="E64" s="54"/>
      <c r="F64" s="54"/>
      <c r="G64" s="54"/>
      <c r="H64" s="225"/>
      <c r="I64" s="54"/>
      <c r="J64" s="54"/>
      <c r="K64" s="54"/>
      <c r="L64" s="54"/>
      <c r="M64" s="54"/>
      <c r="N64" s="12"/>
      <c r="O64" s="42"/>
    </row>
    <row r="65" spans="1:15" ht="18" customHeight="1" outlineLevel="1">
      <c r="A65" s="313"/>
      <c r="B65" s="205" t="s">
        <v>101</v>
      </c>
      <c r="C65" s="323"/>
      <c r="D65" s="54"/>
      <c r="E65" s="54"/>
      <c r="F65" s="54"/>
      <c r="G65" s="54"/>
      <c r="H65" s="225"/>
      <c r="I65" s="54"/>
      <c r="J65" s="54"/>
      <c r="K65" s="54"/>
      <c r="L65" s="54"/>
      <c r="M65" s="54"/>
      <c r="N65" s="12"/>
      <c r="O65" s="42"/>
    </row>
    <row r="66" spans="1:15" ht="18" customHeight="1" outlineLevel="1">
      <c r="A66" s="313"/>
      <c r="B66" s="204">
        <f>SUM('C'!E199:E227)/4</f>
        <v>1.75</v>
      </c>
      <c r="C66" s="323"/>
      <c r="D66" s="54"/>
      <c r="E66" s="54"/>
      <c r="F66" s="54"/>
      <c r="G66" s="54"/>
      <c r="H66" s="225"/>
      <c r="I66" s="54"/>
      <c r="J66" s="54"/>
      <c r="K66" s="54"/>
      <c r="L66" s="54"/>
      <c r="M66" s="54"/>
      <c r="N66" s="12"/>
      <c r="O66" s="42"/>
    </row>
    <row r="67" spans="1:15" ht="18" customHeight="1" outlineLevel="1">
      <c r="A67" s="313"/>
      <c r="B67" s="89"/>
      <c r="C67" s="323"/>
      <c r="D67" s="54"/>
      <c r="E67" s="54"/>
      <c r="F67" s="54"/>
      <c r="G67" s="54"/>
      <c r="H67" s="225"/>
      <c r="I67" s="54"/>
      <c r="J67" s="54"/>
      <c r="K67" s="54"/>
      <c r="L67" s="54"/>
      <c r="M67" s="54"/>
      <c r="N67" s="12"/>
      <c r="O67" s="42"/>
    </row>
    <row r="68" spans="1:15" ht="18" customHeight="1" outlineLevel="1">
      <c r="A68" s="313"/>
      <c r="B68" s="89"/>
      <c r="C68" s="323"/>
      <c r="D68" s="54"/>
      <c r="E68" s="54"/>
      <c r="F68" s="54"/>
      <c r="G68" s="54"/>
      <c r="H68" s="225"/>
      <c r="I68" s="54"/>
      <c r="J68" s="54"/>
      <c r="K68" s="54"/>
      <c r="L68" s="54"/>
      <c r="M68" s="54"/>
      <c r="N68" s="12"/>
      <c r="O68" s="42"/>
    </row>
    <row r="69" spans="1:15" ht="18" customHeight="1" outlineLevel="1">
      <c r="A69" s="313"/>
      <c r="B69" s="264"/>
      <c r="C69" s="323"/>
      <c r="D69" s="54"/>
      <c r="E69" s="54"/>
      <c r="F69" s="54"/>
      <c r="G69" s="54"/>
      <c r="H69" s="225"/>
      <c r="I69" s="54"/>
      <c r="J69" s="54"/>
      <c r="K69" s="54"/>
      <c r="L69" s="54"/>
      <c r="M69" s="54"/>
      <c r="N69" s="12"/>
      <c r="O69" s="42"/>
    </row>
    <row r="70" spans="1:15" ht="18" customHeight="1" outlineLevel="1">
      <c r="A70" s="313"/>
      <c r="B70" s="89"/>
      <c r="C70" s="323"/>
      <c r="D70" s="54"/>
      <c r="E70" s="54"/>
      <c r="F70" s="54"/>
      <c r="G70" s="54"/>
      <c r="H70" s="225"/>
      <c r="I70" s="54"/>
      <c r="J70" s="54"/>
      <c r="K70" s="54"/>
      <c r="L70" s="54"/>
      <c r="M70" s="54"/>
      <c r="N70" s="12"/>
      <c r="O70" s="42"/>
    </row>
    <row r="71" spans="1:15" ht="18" customHeight="1" outlineLevel="1">
      <c r="A71" s="315"/>
      <c r="B71" s="90"/>
      <c r="C71" s="325"/>
      <c r="D71" s="54"/>
      <c r="E71" s="54"/>
      <c r="F71" s="54"/>
      <c r="G71" s="54"/>
      <c r="H71" s="225"/>
      <c r="I71" s="54"/>
      <c r="J71" s="54"/>
      <c r="K71" s="54"/>
      <c r="L71" s="54"/>
      <c r="M71" s="54"/>
      <c r="N71" s="12"/>
      <c r="O71" s="42"/>
    </row>
    <row r="72" spans="1:15">
      <c r="A72" s="34"/>
      <c r="B72" s="34"/>
      <c r="C72" s="34"/>
      <c r="D72" s="34"/>
      <c r="E72" s="34"/>
      <c r="F72" s="34"/>
      <c r="G72" s="34"/>
      <c r="H72" s="226"/>
      <c r="I72" s="34"/>
      <c r="J72" s="34"/>
      <c r="K72" s="34"/>
      <c r="L72" s="34"/>
      <c r="M72" s="34"/>
      <c r="N72" s="34"/>
      <c r="O72" s="42"/>
    </row>
    <row r="73" spans="1:15" ht="21.75" customHeight="1">
      <c r="A73" s="310" t="str">
        <f>'Aree di rischio per processi'!A48</f>
        <v>C.1.1.6 Attività di sportello (front office)</v>
      </c>
      <c r="B73" s="311"/>
      <c r="C73" s="311"/>
      <c r="D73" s="311"/>
      <c r="E73" s="168"/>
      <c r="F73" s="52"/>
      <c r="G73" s="53" t="str">
        <f>IF(B76=0,"--",IF(C76&lt;10,"Basso",IF(C76&lt;18,"Medio",IF(C76&lt;25.1,"Alto",""))))</f>
        <v>Basso</v>
      </c>
      <c r="H73" s="216">
        <f>C76</f>
        <v>2.3333333333333335</v>
      </c>
      <c r="I73" s="34"/>
      <c r="J73" s="34"/>
      <c r="K73" s="34"/>
      <c r="L73" s="34"/>
      <c r="M73" s="34"/>
      <c r="N73" s="34"/>
      <c r="O73" s="42"/>
    </row>
    <row r="74" spans="1:15" ht="51" customHeight="1" outlineLevel="1">
      <c r="A74" s="312" t="str">
        <f>A73</f>
        <v>C.1.1.6 Attività di sportello (front office)</v>
      </c>
      <c r="B74" s="316" t="s">
        <v>134</v>
      </c>
      <c r="C74" s="317"/>
      <c r="D74" s="167" t="s">
        <v>298</v>
      </c>
      <c r="E74" s="18" t="s">
        <v>274</v>
      </c>
      <c r="F74" s="167" t="s">
        <v>273</v>
      </c>
      <c r="G74" s="214" t="s">
        <v>0</v>
      </c>
      <c r="H74" s="309" t="s">
        <v>422</v>
      </c>
      <c r="I74" s="320"/>
      <c r="J74" s="321" t="s">
        <v>423</v>
      </c>
      <c r="K74" s="320"/>
      <c r="L74" s="308" t="s">
        <v>157</v>
      </c>
      <c r="M74" s="308" t="s">
        <v>158</v>
      </c>
      <c r="N74" s="320" t="s">
        <v>133</v>
      </c>
      <c r="O74" s="42"/>
    </row>
    <row r="75" spans="1:15" ht="20.100000000000001" customHeight="1" outlineLevel="1">
      <c r="A75" s="313"/>
      <c r="B75" s="318"/>
      <c r="C75" s="319"/>
      <c r="D75" s="32" t="s">
        <v>425</v>
      </c>
      <c r="E75" s="32" t="s">
        <v>420</v>
      </c>
      <c r="F75" s="32" t="s">
        <v>421</v>
      </c>
      <c r="G75" s="32" t="s">
        <v>420</v>
      </c>
      <c r="H75" s="224" t="s">
        <v>2</v>
      </c>
      <c r="I75" s="44" t="s">
        <v>3</v>
      </c>
      <c r="J75" s="44" t="s">
        <v>2</v>
      </c>
      <c r="K75" s="44" t="s">
        <v>3</v>
      </c>
      <c r="L75" s="309"/>
      <c r="M75" s="309"/>
      <c r="N75" s="320"/>
      <c r="O75" s="42"/>
    </row>
    <row r="76" spans="1:15" ht="153" outlineLevel="1">
      <c r="A76" s="313"/>
      <c r="B76" s="202" t="s">
        <v>155</v>
      </c>
      <c r="C76" s="322">
        <f>B77*B80</f>
        <v>2.3333333333333335</v>
      </c>
      <c r="D76" s="54"/>
      <c r="E76" s="54" t="s">
        <v>336</v>
      </c>
      <c r="F76" s="54" t="str">
        <f>VLOOKUP(E76,'Catalogo rischi'!$A$73:$B$83,2,FALSE)</f>
        <v>CR.5 Elusione delle procedure di svolgimento dell'attività e di controllo</v>
      </c>
      <c r="G76" s="54" t="s">
        <v>130</v>
      </c>
      <c r="H76" s="225" t="s">
        <v>398</v>
      </c>
      <c r="I76" s="54" t="s">
        <v>164</v>
      </c>
      <c r="J76" s="54" t="s">
        <v>388</v>
      </c>
      <c r="K76" s="54"/>
      <c r="L76" s="54" t="s">
        <v>650</v>
      </c>
      <c r="M76" s="54" t="s">
        <v>661</v>
      </c>
      <c r="N76" s="12" t="s">
        <v>662</v>
      </c>
      <c r="O76" s="42"/>
    </row>
    <row r="77" spans="1:15" ht="18" customHeight="1" outlineLevel="1">
      <c r="A77" s="313"/>
      <c r="B77" s="203">
        <f>SUM('C'!B247:B288)/6</f>
        <v>2.3333333333333335</v>
      </c>
      <c r="C77" s="323"/>
      <c r="D77" s="54"/>
      <c r="E77" s="54"/>
      <c r="F77" s="54"/>
      <c r="G77" s="54"/>
      <c r="H77" s="225"/>
      <c r="I77" s="54"/>
      <c r="J77" s="54"/>
      <c r="K77" s="54"/>
      <c r="L77" s="54"/>
      <c r="M77" s="54"/>
      <c r="N77" s="12"/>
      <c r="O77" s="42"/>
    </row>
    <row r="78" spans="1:15" ht="18" customHeight="1" outlineLevel="1">
      <c r="A78" s="313"/>
      <c r="B78" s="205"/>
      <c r="C78" s="323"/>
      <c r="D78" s="54"/>
      <c r="E78" s="54"/>
      <c r="F78" s="54"/>
      <c r="G78" s="54"/>
      <c r="H78" s="225"/>
      <c r="I78" s="54"/>
      <c r="J78" s="54"/>
      <c r="K78" s="54"/>
      <c r="L78" s="54"/>
      <c r="M78" s="54"/>
      <c r="N78" s="12"/>
      <c r="O78" s="42"/>
    </row>
    <row r="79" spans="1:15" ht="18" customHeight="1" outlineLevel="1">
      <c r="A79" s="313"/>
      <c r="B79" s="205" t="s">
        <v>101</v>
      </c>
      <c r="C79" s="323"/>
      <c r="D79" s="54"/>
      <c r="E79" s="54"/>
      <c r="F79" s="54"/>
      <c r="G79" s="54"/>
      <c r="H79" s="225"/>
      <c r="I79" s="54"/>
      <c r="J79" s="54"/>
      <c r="K79" s="54"/>
      <c r="L79" s="54"/>
      <c r="M79" s="54"/>
      <c r="N79" s="12"/>
      <c r="O79" s="42"/>
    </row>
    <row r="80" spans="1:15" ht="18" customHeight="1" outlineLevel="1">
      <c r="A80" s="313"/>
      <c r="B80" s="204">
        <f>SUM('C'!E247:F275)/4</f>
        <v>1</v>
      </c>
      <c r="C80" s="323"/>
      <c r="D80" s="54"/>
      <c r="E80" s="54"/>
      <c r="F80" s="54"/>
      <c r="G80" s="54"/>
      <c r="H80" s="225"/>
      <c r="I80" s="54"/>
      <c r="J80" s="54"/>
      <c r="K80" s="54"/>
      <c r="L80" s="54"/>
      <c r="M80" s="54"/>
      <c r="N80" s="12"/>
      <c r="O80" s="42"/>
    </row>
    <row r="81" spans="1:15" ht="18" customHeight="1" outlineLevel="1">
      <c r="A81" s="313"/>
      <c r="B81" s="89"/>
      <c r="C81" s="323"/>
      <c r="D81" s="54"/>
      <c r="E81" s="54"/>
      <c r="F81" s="54"/>
      <c r="G81" s="54"/>
      <c r="H81" s="225"/>
      <c r="I81" s="54"/>
      <c r="J81" s="54"/>
      <c r="K81" s="54"/>
      <c r="L81" s="54"/>
      <c r="M81" s="54"/>
      <c r="N81" s="12"/>
      <c r="O81" s="42"/>
    </row>
    <row r="82" spans="1:15" ht="18" customHeight="1" outlineLevel="1">
      <c r="A82" s="313"/>
      <c r="B82" s="89"/>
      <c r="C82" s="323"/>
      <c r="D82" s="54"/>
      <c r="E82" s="54"/>
      <c r="F82" s="54"/>
      <c r="G82" s="54"/>
      <c r="H82" s="225"/>
      <c r="I82" s="54"/>
      <c r="J82" s="54"/>
      <c r="K82" s="54"/>
      <c r="L82" s="54"/>
      <c r="M82" s="54"/>
      <c r="N82" s="12"/>
      <c r="O82" s="42"/>
    </row>
    <row r="83" spans="1:15" ht="18" customHeight="1" outlineLevel="1">
      <c r="A83" s="313"/>
      <c r="B83" s="264"/>
      <c r="C83" s="323"/>
      <c r="D83" s="54"/>
      <c r="E83" s="54"/>
      <c r="F83" s="54"/>
      <c r="G83" s="54"/>
      <c r="H83" s="225"/>
      <c r="I83" s="54"/>
      <c r="J83" s="54"/>
      <c r="K83" s="54"/>
      <c r="L83" s="54"/>
      <c r="M83" s="54"/>
      <c r="N83" s="12"/>
      <c r="O83" s="42"/>
    </row>
    <row r="84" spans="1:15" ht="18" customHeight="1" outlineLevel="1">
      <c r="A84" s="313"/>
      <c r="B84" s="89"/>
      <c r="C84" s="323"/>
      <c r="D84" s="54"/>
      <c r="E84" s="54"/>
      <c r="F84" s="54"/>
      <c r="G84" s="54"/>
      <c r="H84" s="225"/>
      <c r="I84" s="54"/>
      <c r="J84" s="54"/>
      <c r="K84" s="54"/>
      <c r="L84" s="54"/>
      <c r="M84" s="54"/>
      <c r="N84" s="12"/>
      <c r="O84" s="42"/>
    </row>
    <row r="85" spans="1:15" ht="18" customHeight="1" outlineLevel="1">
      <c r="A85" s="315"/>
      <c r="B85" s="90"/>
      <c r="C85" s="325"/>
      <c r="D85" s="54"/>
      <c r="E85" s="54"/>
      <c r="F85" s="54"/>
      <c r="G85" s="54"/>
      <c r="H85" s="225"/>
      <c r="I85" s="54"/>
      <c r="J85" s="54"/>
      <c r="K85" s="54"/>
      <c r="L85" s="54"/>
      <c r="M85" s="54"/>
      <c r="N85" s="12"/>
      <c r="O85" s="42"/>
    </row>
    <row r="86" spans="1:15">
      <c r="A86" s="34"/>
      <c r="B86" s="34"/>
      <c r="C86" s="34"/>
      <c r="D86" s="34"/>
      <c r="E86" s="34"/>
      <c r="F86" s="34"/>
      <c r="G86" s="34"/>
      <c r="H86" s="226"/>
      <c r="I86" s="34"/>
      <c r="J86" s="34"/>
      <c r="K86" s="34"/>
      <c r="L86" s="34"/>
      <c r="M86" s="34"/>
      <c r="N86" s="34"/>
      <c r="O86" s="42"/>
    </row>
    <row r="87" spans="1:15" ht="39.75" customHeight="1">
      <c r="A87" s="310" t="str">
        <f>'Aree di rischio per processi'!A49</f>
        <v>C.1.1.8 Esame di idoneità abilitanti per l’iscrizione in alcuni ruoli</v>
      </c>
      <c r="B87" s="311"/>
      <c r="C87" s="311"/>
      <c r="D87" s="311"/>
      <c r="E87" s="175"/>
      <c r="F87" s="52"/>
      <c r="G87" s="53" t="str">
        <f>IF(B90=0,"--",IF(C90&lt;10,"Basso",IF(C90&lt;18,"Medio",IF(C90&lt;25.1,"Alto",""))))</f>
        <v>Basso</v>
      </c>
      <c r="H87" s="216">
        <f>C90</f>
        <v>3.5</v>
      </c>
      <c r="I87" s="34"/>
      <c r="J87" s="34"/>
      <c r="K87" s="34"/>
      <c r="L87" s="34"/>
      <c r="M87" s="34"/>
      <c r="N87" s="34"/>
      <c r="O87" s="42"/>
    </row>
    <row r="88" spans="1:15" ht="51" customHeight="1" outlineLevel="1">
      <c r="A88" s="312" t="str">
        <f>A87</f>
        <v>C.1.1.8 Esame di idoneità abilitanti per l’iscrizione in alcuni ruoli</v>
      </c>
      <c r="B88" s="316" t="s">
        <v>134</v>
      </c>
      <c r="C88" s="317"/>
      <c r="D88" s="167" t="s">
        <v>298</v>
      </c>
      <c r="E88" s="18" t="s">
        <v>274</v>
      </c>
      <c r="F88" s="167" t="s">
        <v>273</v>
      </c>
      <c r="G88" s="214" t="s">
        <v>0</v>
      </c>
      <c r="H88" s="309" t="s">
        <v>422</v>
      </c>
      <c r="I88" s="320"/>
      <c r="J88" s="321" t="s">
        <v>423</v>
      </c>
      <c r="K88" s="320"/>
      <c r="L88" s="308" t="s">
        <v>157</v>
      </c>
      <c r="M88" s="308" t="s">
        <v>158</v>
      </c>
      <c r="N88" s="320" t="s">
        <v>133</v>
      </c>
      <c r="O88" s="42"/>
    </row>
    <row r="89" spans="1:15" outlineLevel="1">
      <c r="A89" s="313"/>
      <c r="B89" s="318"/>
      <c r="C89" s="319"/>
      <c r="D89" s="32" t="s">
        <v>425</v>
      </c>
      <c r="E89" s="32" t="s">
        <v>420</v>
      </c>
      <c r="F89" s="32" t="s">
        <v>421</v>
      </c>
      <c r="G89" s="32" t="s">
        <v>420</v>
      </c>
      <c r="H89" s="224" t="s">
        <v>2</v>
      </c>
      <c r="I89" s="44" t="s">
        <v>3</v>
      </c>
      <c r="J89" s="44" t="s">
        <v>2</v>
      </c>
      <c r="K89" s="44" t="s">
        <v>3</v>
      </c>
      <c r="L89" s="309"/>
      <c r="M89" s="309"/>
      <c r="N89" s="320"/>
      <c r="O89" s="42"/>
    </row>
    <row r="90" spans="1:15" ht="153" outlineLevel="1">
      <c r="A90" s="313"/>
      <c r="B90" s="202" t="s">
        <v>155</v>
      </c>
      <c r="C90" s="322">
        <f>B91*B94</f>
        <v>3.5</v>
      </c>
      <c r="D90" s="54"/>
      <c r="E90" s="54" t="s">
        <v>365</v>
      </c>
      <c r="F90" s="54" t="str">
        <f>VLOOKUP(E90,'Catalogo rischi'!$A$73:$B$83,2,FALSE)</f>
        <v>CR.6 Uso improprio o distorto della discrezionalità</v>
      </c>
      <c r="G90" s="54" t="s">
        <v>130</v>
      </c>
      <c r="H90" s="225" t="s">
        <v>389</v>
      </c>
      <c r="I90" s="54" t="s">
        <v>164</v>
      </c>
      <c r="J90" s="54" t="s">
        <v>381</v>
      </c>
      <c r="K90" s="54" t="s">
        <v>250</v>
      </c>
      <c r="L90" s="54" t="s">
        <v>650</v>
      </c>
      <c r="M90" s="54" t="s">
        <v>663</v>
      </c>
      <c r="N90" s="12" t="s">
        <v>633</v>
      </c>
      <c r="O90" s="42"/>
    </row>
    <row r="91" spans="1:15" outlineLevel="1">
      <c r="A91" s="313"/>
      <c r="B91" s="203">
        <f>SUM('C'!B295:B336)/6</f>
        <v>2.3333333333333335</v>
      </c>
      <c r="C91" s="323"/>
      <c r="D91" s="54"/>
      <c r="E91" s="54"/>
      <c r="F91" s="54"/>
      <c r="G91" s="54"/>
      <c r="H91" s="225"/>
      <c r="I91" s="54"/>
      <c r="J91" s="54"/>
      <c r="K91" s="54"/>
      <c r="L91" s="54"/>
      <c r="M91" s="54"/>
      <c r="N91" s="12"/>
      <c r="O91" s="42"/>
    </row>
    <row r="92" spans="1:15" outlineLevel="1">
      <c r="A92" s="313"/>
      <c r="B92" s="205"/>
      <c r="C92" s="323"/>
      <c r="D92" s="54"/>
      <c r="E92" s="54"/>
      <c r="F92" s="54"/>
      <c r="G92" s="54"/>
      <c r="H92" s="225"/>
      <c r="I92" s="54"/>
      <c r="J92" s="54"/>
      <c r="K92" s="54"/>
      <c r="L92" s="54"/>
      <c r="M92" s="54"/>
      <c r="N92" s="12"/>
      <c r="O92" s="42"/>
    </row>
    <row r="93" spans="1:15" outlineLevel="1">
      <c r="A93" s="313"/>
      <c r="B93" s="205" t="s">
        <v>101</v>
      </c>
      <c r="C93" s="323"/>
      <c r="D93" s="54"/>
      <c r="E93" s="54"/>
      <c r="F93" s="54"/>
      <c r="G93" s="54"/>
      <c r="H93" s="225"/>
      <c r="I93" s="54"/>
      <c r="J93" s="54"/>
      <c r="K93" s="54"/>
      <c r="L93" s="54"/>
      <c r="M93" s="54"/>
      <c r="N93" s="12"/>
      <c r="O93" s="42"/>
    </row>
    <row r="94" spans="1:15" outlineLevel="1">
      <c r="A94" s="313"/>
      <c r="B94" s="204">
        <f>SUM('C'!E295:E323)/4</f>
        <v>1.5</v>
      </c>
      <c r="C94" s="323"/>
      <c r="D94" s="54"/>
      <c r="E94" s="54"/>
      <c r="F94" s="54"/>
      <c r="G94" s="54"/>
      <c r="H94" s="225"/>
      <c r="I94" s="54"/>
      <c r="J94" s="54"/>
      <c r="K94" s="54"/>
      <c r="L94" s="54"/>
      <c r="M94" s="54"/>
      <c r="N94" s="12"/>
      <c r="O94" s="42"/>
    </row>
    <row r="95" spans="1:15" outlineLevel="1">
      <c r="A95" s="313"/>
      <c r="B95" s="89"/>
      <c r="C95" s="323"/>
      <c r="D95" s="54"/>
      <c r="E95" s="54"/>
      <c r="F95" s="54"/>
      <c r="G95" s="54"/>
      <c r="H95" s="225"/>
      <c r="I95" s="54"/>
      <c r="J95" s="54"/>
      <c r="K95" s="54"/>
      <c r="L95" s="54"/>
      <c r="M95" s="54"/>
      <c r="N95" s="12"/>
      <c r="O95" s="42"/>
    </row>
    <row r="96" spans="1:15" outlineLevel="1">
      <c r="A96" s="313"/>
      <c r="B96" s="89"/>
      <c r="C96" s="323"/>
      <c r="D96" s="54"/>
      <c r="E96" s="54"/>
      <c r="F96" s="54"/>
      <c r="G96" s="54"/>
      <c r="H96" s="225"/>
      <c r="I96" s="54"/>
      <c r="J96" s="54"/>
      <c r="K96" s="54"/>
      <c r="L96" s="54"/>
      <c r="M96" s="54"/>
      <c r="N96" s="12"/>
      <c r="O96" s="42"/>
    </row>
    <row r="97" spans="1:15" outlineLevel="1">
      <c r="A97" s="313"/>
      <c r="B97" s="264"/>
      <c r="C97" s="323"/>
      <c r="D97" s="54"/>
      <c r="E97" s="54"/>
      <c r="F97" s="54"/>
      <c r="G97" s="54"/>
      <c r="H97" s="225"/>
      <c r="I97" s="54"/>
      <c r="J97" s="54"/>
      <c r="K97" s="54"/>
      <c r="L97" s="54"/>
      <c r="M97" s="54"/>
      <c r="N97" s="12"/>
      <c r="O97" s="42"/>
    </row>
    <row r="98" spans="1:15" outlineLevel="1">
      <c r="A98" s="313"/>
      <c r="B98" s="89"/>
      <c r="C98" s="323"/>
      <c r="D98" s="54"/>
      <c r="E98" s="54"/>
      <c r="F98" s="54"/>
      <c r="G98" s="54"/>
      <c r="H98" s="225"/>
      <c r="I98" s="54"/>
      <c r="J98" s="54"/>
      <c r="K98" s="54"/>
      <c r="L98" s="54"/>
      <c r="M98" s="54"/>
      <c r="N98" s="12"/>
      <c r="O98" s="42"/>
    </row>
    <row r="99" spans="1:15" outlineLevel="1">
      <c r="A99" s="315"/>
      <c r="B99" s="176"/>
      <c r="C99" s="325"/>
      <c r="D99" s="54"/>
      <c r="E99" s="54"/>
      <c r="F99" s="54"/>
      <c r="G99" s="54"/>
      <c r="H99" s="225"/>
      <c r="I99" s="54"/>
      <c r="J99" s="54"/>
      <c r="K99" s="54"/>
      <c r="L99" s="54"/>
      <c r="M99" s="54"/>
      <c r="N99" s="12"/>
      <c r="O99" s="42"/>
    </row>
    <row r="100" spans="1:15">
      <c r="A100" s="34"/>
      <c r="B100" s="34"/>
      <c r="C100" s="34"/>
      <c r="D100" s="34"/>
      <c r="E100" s="34"/>
      <c r="F100" s="34"/>
      <c r="G100" s="34"/>
      <c r="H100" s="226"/>
      <c r="I100" s="34"/>
      <c r="J100" s="34"/>
      <c r="K100" s="34"/>
      <c r="L100" s="34"/>
      <c r="M100" s="34"/>
      <c r="N100" s="34"/>
      <c r="O100" s="42"/>
    </row>
    <row r="101" spans="1:15" ht="30.75" customHeight="1" outlineLevel="1">
      <c r="A101" s="310" t="str">
        <f>'Aree di rischio per processi'!A52</f>
        <v>C.2.1.1 Gestione istanze di cancellazione protesti</v>
      </c>
      <c r="B101" s="311"/>
      <c r="C101" s="311"/>
      <c r="D101" s="311"/>
      <c r="E101" s="175"/>
      <c r="F101" s="52"/>
      <c r="G101" s="53" t="str">
        <f>IF(B104=0,"--",IF(C104&lt;10,"Basso",IF(C104&lt;18,"Medio",IF(C104&lt;25.1,"Alto",""))))</f>
        <v>Basso</v>
      </c>
      <c r="H101" s="216">
        <f>C104</f>
        <v>3.5</v>
      </c>
      <c r="I101" s="34"/>
      <c r="J101" s="34"/>
      <c r="K101" s="34"/>
      <c r="L101" s="34"/>
      <c r="M101" s="34"/>
      <c r="N101" s="34"/>
      <c r="O101" s="42"/>
    </row>
    <row r="102" spans="1:15" ht="51" customHeight="1" outlineLevel="1">
      <c r="A102" s="312" t="str">
        <f>A101</f>
        <v>C.2.1.1 Gestione istanze di cancellazione protesti</v>
      </c>
      <c r="B102" s="316" t="s">
        <v>134</v>
      </c>
      <c r="C102" s="317"/>
      <c r="D102" s="167" t="s">
        <v>298</v>
      </c>
      <c r="E102" s="18" t="s">
        <v>274</v>
      </c>
      <c r="F102" s="167" t="s">
        <v>273</v>
      </c>
      <c r="G102" s="214" t="s">
        <v>0</v>
      </c>
      <c r="H102" s="309" t="s">
        <v>422</v>
      </c>
      <c r="I102" s="320"/>
      <c r="J102" s="321" t="s">
        <v>423</v>
      </c>
      <c r="K102" s="320"/>
      <c r="L102" s="308" t="s">
        <v>157</v>
      </c>
      <c r="M102" s="308" t="s">
        <v>158</v>
      </c>
      <c r="N102" s="320" t="s">
        <v>133</v>
      </c>
      <c r="O102" s="42"/>
    </row>
    <row r="103" spans="1:15" outlineLevel="1">
      <c r="A103" s="313"/>
      <c r="B103" s="318"/>
      <c r="C103" s="319"/>
      <c r="D103" s="32" t="s">
        <v>425</v>
      </c>
      <c r="E103" s="32" t="s">
        <v>420</v>
      </c>
      <c r="F103" s="32" t="s">
        <v>421</v>
      </c>
      <c r="G103" s="32" t="s">
        <v>420</v>
      </c>
      <c r="H103" s="224" t="s">
        <v>2</v>
      </c>
      <c r="I103" s="44" t="s">
        <v>3</v>
      </c>
      <c r="J103" s="44" t="s">
        <v>2</v>
      </c>
      <c r="K103" s="44" t="s">
        <v>3</v>
      </c>
      <c r="L103" s="309"/>
      <c r="M103" s="309"/>
      <c r="N103" s="320"/>
      <c r="O103" s="42"/>
    </row>
    <row r="104" spans="1:15" ht="153" outlineLevel="1">
      <c r="A104" s="313"/>
      <c r="B104" s="202" t="s">
        <v>155</v>
      </c>
      <c r="C104" s="322">
        <f>B105*B108</f>
        <v>3.5</v>
      </c>
      <c r="D104" s="54"/>
      <c r="E104" s="54" t="s">
        <v>337</v>
      </c>
      <c r="F104" s="54" t="str">
        <f>VLOOKUP(E104,'Catalogo rischi'!$A$73:$B$83,2,FALSE)</f>
        <v>CR.1 Pilotamento delle procedure</v>
      </c>
      <c r="G104" s="54" t="s">
        <v>130</v>
      </c>
      <c r="H104" s="225" t="s">
        <v>406</v>
      </c>
      <c r="I104" s="54" t="s">
        <v>164</v>
      </c>
      <c r="J104" s="54" t="s">
        <v>402</v>
      </c>
      <c r="K104" s="54"/>
      <c r="L104" s="54" t="s">
        <v>594</v>
      </c>
      <c r="M104" s="54" t="s">
        <v>665</v>
      </c>
      <c r="N104" s="12" t="s">
        <v>664</v>
      </c>
      <c r="O104" s="42"/>
    </row>
    <row r="105" spans="1:15" outlineLevel="1">
      <c r="A105" s="313"/>
      <c r="B105" s="203">
        <f>SUM('C'!B343:B384)/6</f>
        <v>2.3333333333333335</v>
      </c>
      <c r="C105" s="323"/>
      <c r="D105" s="54"/>
      <c r="E105" s="54"/>
      <c r="F105" s="54"/>
      <c r="G105" s="54"/>
      <c r="H105" s="225"/>
      <c r="I105" s="54"/>
      <c r="J105" s="54"/>
      <c r="K105" s="54"/>
      <c r="L105" s="54"/>
      <c r="M105" s="54"/>
      <c r="N105" s="12"/>
      <c r="O105" s="42"/>
    </row>
    <row r="106" spans="1:15" outlineLevel="1">
      <c r="A106" s="313"/>
      <c r="B106" s="205"/>
      <c r="C106" s="323"/>
      <c r="D106" s="54"/>
      <c r="E106" s="54"/>
      <c r="F106" s="54"/>
      <c r="G106" s="54"/>
      <c r="H106" s="225"/>
      <c r="I106" s="54"/>
      <c r="J106" s="54"/>
      <c r="K106" s="54"/>
      <c r="L106" s="54"/>
      <c r="M106" s="54"/>
      <c r="N106" s="12"/>
      <c r="O106" s="42"/>
    </row>
    <row r="107" spans="1:15" outlineLevel="1">
      <c r="A107" s="313"/>
      <c r="B107" s="205" t="s">
        <v>101</v>
      </c>
      <c r="C107" s="323"/>
      <c r="D107" s="54"/>
      <c r="E107" s="54"/>
      <c r="F107" s="54"/>
      <c r="G107" s="54"/>
      <c r="H107" s="225"/>
      <c r="I107" s="54"/>
      <c r="J107" s="54"/>
      <c r="K107" s="54"/>
      <c r="L107" s="54"/>
      <c r="M107" s="54"/>
      <c r="N107" s="12"/>
      <c r="O107" s="42"/>
    </row>
    <row r="108" spans="1:15" outlineLevel="1">
      <c r="A108" s="313"/>
      <c r="B108" s="204">
        <f>SUM('C'!E343:E371)/4</f>
        <v>1.5</v>
      </c>
      <c r="C108" s="323"/>
      <c r="D108" s="54"/>
      <c r="E108" s="54"/>
      <c r="F108" s="54"/>
      <c r="G108" s="54"/>
      <c r="H108" s="225"/>
      <c r="I108" s="54"/>
      <c r="J108" s="54"/>
      <c r="K108" s="54"/>
      <c r="L108" s="54"/>
      <c r="M108" s="54"/>
      <c r="N108" s="12"/>
      <c r="O108" s="42"/>
    </row>
    <row r="109" spans="1:15" outlineLevel="1">
      <c r="A109" s="313"/>
      <c r="B109" s="89"/>
      <c r="C109" s="323"/>
      <c r="D109" s="54"/>
      <c r="E109" s="54"/>
      <c r="F109" s="54"/>
      <c r="G109" s="54"/>
      <c r="H109" s="225"/>
      <c r="I109" s="54"/>
      <c r="J109" s="54"/>
      <c r="K109" s="54"/>
      <c r="L109" s="54"/>
      <c r="M109" s="54"/>
      <c r="N109" s="12"/>
      <c r="O109" s="42"/>
    </row>
    <row r="110" spans="1:15" outlineLevel="1">
      <c r="A110" s="313"/>
      <c r="B110" s="89"/>
      <c r="C110" s="323"/>
      <c r="D110" s="54"/>
      <c r="E110" s="54"/>
      <c r="F110" s="54"/>
      <c r="G110" s="54"/>
      <c r="H110" s="225"/>
      <c r="I110" s="54"/>
      <c r="J110" s="54"/>
      <c r="K110" s="54"/>
      <c r="L110" s="54"/>
      <c r="M110" s="54"/>
      <c r="N110" s="12"/>
      <c r="O110" s="42"/>
    </row>
    <row r="111" spans="1:15" outlineLevel="1">
      <c r="A111" s="313"/>
      <c r="B111" s="264"/>
      <c r="C111" s="323"/>
      <c r="D111" s="54"/>
      <c r="E111" s="54"/>
      <c r="F111" s="54"/>
      <c r="G111" s="54"/>
      <c r="H111" s="225"/>
      <c r="I111" s="54"/>
      <c r="J111" s="54"/>
      <c r="K111" s="54"/>
      <c r="L111" s="54"/>
      <c r="M111" s="54"/>
      <c r="N111" s="12"/>
      <c r="O111" s="42"/>
    </row>
    <row r="112" spans="1:15" outlineLevel="1">
      <c r="A112" s="313"/>
      <c r="B112" s="89"/>
      <c r="C112" s="323"/>
      <c r="D112" s="54"/>
      <c r="E112" s="54"/>
      <c r="F112" s="54"/>
      <c r="G112" s="54"/>
      <c r="H112" s="225"/>
      <c r="I112" s="54"/>
      <c r="J112" s="54"/>
      <c r="K112" s="54"/>
      <c r="L112" s="54"/>
      <c r="M112" s="54"/>
      <c r="N112" s="12"/>
      <c r="O112" s="42"/>
    </row>
    <row r="113" spans="1:15" outlineLevel="1">
      <c r="A113" s="315"/>
      <c r="B113" s="176"/>
      <c r="C113" s="325"/>
      <c r="D113" s="54"/>
      <c r="E113" s="54"/>
      <c r="F113" s="54"/>
      <c r="G113" s="54"/>
      <c r="H113" s="225"/>
      <c r="I113" s="54"/>
      <c r="J113" s="54"/>
      <c r="K113" s="54"/>
      <c r="L113" s="54"/>
      <c r="M113" s="54"/>
      <c r="N113" s="12"/>
      <c r="O113" s="42"/>
    </row>
    <row r="114" spans="1:15">
      <c r="A114" s="34"/>
      <c r="B114" s="34"/>
      <c r="C114" s="34"/>
      <c r="D114" s="34"/>
      <c r="E114" s="34"/>
      <c r="F114" s="34"/>
      <c r="G114" s="34"/>
      <c r="H114" s="226"/>
      <c r="I114" s="34"/>
      <c r="J114" s="34"/>
      <c r="K114" s="34"/>
      <c r="L114" s="34"/>
      <c r="M114" s="34"/>
      <c r="N114" s="34"/>
      <c r="O114" s="42"/>
    </row>
    <row r="115" spans="1:15" ht="20.25" customHeight="1">
      <c r="A115" s="310" t="str">
        <f>'Aree di rischio per processi'!A53</f>
        <v>C.2.1.2 Pubblicazioni elenchi protesti</v>
      </c>
      <c r="B115" s="311"/>
      <c r="C115" s="311"/>
      <c r="D115" s="311"/>
      <c r="E115" s="175"/>
      <c r="F115" s="52"/>
      <c r="G115" s="53" t="str">
        <f>IF(B118=0,"--",IF(C118&lt;10,"Basso",IF(C118&lt;18,"Medio",IF(C118&lt;25.1,"Alto",""))))</f>
        <v>Basso</v>
      </c>
      <c r="H115" s="216">
        <f>C118</f>
        <v>4.666666666666667</v>
      </c>
      <c r="I115" s="34"/>
      <c r="J115" s="34"/>
      <c r="K115" s="34"/>
      <c r="L115" s="34"/>
      <c r="M115" s="34"/>
      <c r="N115" s="34"/>
      <c r="O115" s="42"/>
    </row>
    <row r="116" spans="1:15" ht="51" customHeight="1" outlineLevel="1">
      <c r="A116" s="312" t="str">
        <f>A115</f>
        <v>C.2.1.2 Pubblicazioni elenchi protesti</v>
      </c>
      <c r="B116" s="316" t="s">
        <v>134</v>
      </c>
      <c r="C116" s="317"/>
      <c r="D116" s="167" t="s">
        <v>298</v>
      </c>
      <c r="E116" s="18" t="s">
        <v>274</v>
      </c>
      <c r="F116" s="167" t="s">
        <v>273</v>
      </c>
      <c r="G116" s="214" t="s">
        <v>0</v>
      </c>
      <c r="H116" s="309" t="s">
        <v>422</v>
      </c>
      <c r="I116" s="320"/>
      <c r="J116" s="321" t="s">
        <v>423</v>
      </c>
      <c r="K116" s="320"/>
      <c r="L116" s="308" t="s">
        <v>157</v>
      </c>
      <c r="M116" s="308" t="s">
        <v>158</v>
      </c>
      <c r="N116" s="320" t="s">
        <v>133</v>
      </c>
      <c r="O116" s="42"/>
    </row>
    <row r="117" spans="1:15" outlineLevel="1">
      <c r="A117" s="313"/>
      <c r="B117" s="318"/>
      <c r="C117" s="319"/>
      <c r="D117" s="32" t="s">
        <v>425</v>
      </c>
      <c r="E117" s="32" t="s">
        <v>420</v>
      </c>
      <c r="F117" s="32" t="s">
        <v>421</v>
      </c>
      <c r="G117" s="32" t="s">
        <v>420</v>
      </c>
      <c r="H117" s="224" t="s">
        <v>2</v>
      </c>
      <c r="I117" s="44" t="s">
        <v>3</v>
      </c>
      <c r="J117" s="44" t="s">
        <v>2</v>
      </c>
      <c r="K117" s="44" t="s">
        <v>3</v>
      </c>
      <c r="L117" s="309"/>
      <c r="M117" s="309"/>
      <c r="N117" s="320"/>
      <c r="O117" s="42"/>
    </row>
    <row r="118" spans="1:15" ht="114.75" outlineLevel="1">
      <c r="A118" s="313"/>
      <c r="B118" s="202" t="s">
        <v>155</v>
      </c>
      <c r="C118" s="322">
        <f>B119*B122</f>
        <v>4.666666666666667</v>
      </c>
      <c r="D118" s="54"/>
      <c r="E118" s="54" t="s">
        <v>338</v>
      </c>
      <c r="F118" s="54" t="str">
        <f>VLOOKUP(E118,'Catalogo rischi'!$A$73:$B$83,2,FALSE)</f>
        <v>CR.5 Elusione delle procedure di svolgimento dell'attività e di controllo</v>
      </c>
      <c r="G118" s="54" t="s">
        <v>130</v>
      </c>
      <c r="H118" s="225" t="s">
        <v>398</v>
      </c>
      <c r="I118" s="54" t="s">
        <v>159</v>
      </c>
      <c r="J118" s="54"/>
      <c r="K118" s="54"/>
      <c r="L118" s="54" t="s">
        <v>594</v>
      </c>
      <c r="M118" s="54" t="s">
        <v>666</v>
      </c>
      <c r="N118" s="12" t="s">
        <v>667</v>
      </c>
      <c r="O118" s="42"/>
    </row>
    <row r="119" spans="1:15" outlineLevel="1">
      <c r="A119" s="313"/>
      <c r="B119" s="203">
        <f>SUM('C'!B391:B432)/6</f>
        <v>2.3333333333333335</v>
      </c>
      <c r="C119" s="323"/>
      <c r="D119" s="54"/>
      <c r="E119" s="54"/>
      <c r="F119" s="54"/>
      <c r="G119" s="54"/>
      <c r="H119" s="225"/>
      <c r="I119" s="54"/>
      <c r="J119" s="54"/>
      <c r="K119" s="54"/>
      <c r="L119" s="54"/>
      <c r="M119" s="54"/>
      <c r="N119" s="12"/>
      <c r="O119" s="42"/>
    </row>
    <row r="120" spans="1:15" outlineLevel="1">
      <c r="A120" s="313"/>
      <c r="B120" s="205"/>
      <c r="C120" s="323"/>
      <c r="D120" s="54"/>
      <c r="E120" s="54"/>
      <c r="F120" s="54"/>
      <c r="G120" s="54"/>
      <c r="H120" s="225"/>
      <c r="I120" s="54"/>
      <c r="J120" s="54"/>
      <c r="K120" s="54"/>
      <c r="L120" s="54"/>
      <c r="M120" s="54"/>
      <c r="N120" s="12"/>
      <c r="O120" s="42"/>
    </row>
    <row r="121" spans="1:15" outlineLevel="1">
      <c r="A121" s="313"/>
      <c r="B121" s="205" t="s">
        <v>101</v>
      </c>
      <c r="C121" s="323"/>
      <c r="D121" s="54"/>
      <c r="E121" s="54"/>
      <c r="F121" s="54"/>
      <c r="G121" s="54"/>
      <c r="H121" s="225"/>
      <c r="I121" s="54"/>
      <c r="J121" s="54"/>
      <c r="K121" s="54"/>
      <c r="L121" s="54"/>
      <c r="M121" s="54"/>
      <c r="N121" s="12"/>
      <c r="O121" s="42"/>
    </row>
    <row r="122" spans="1:15" outlineLevel="1">
      <c r="A122" s="313"/>
      <c r="B122" s="204">
        <f>SUM('C'!E391:E419)/4</f>
        <v>2</v>
      </c>
      <c r="C122" s="323"/>
      <c r="D122" s="54"/>
      <c r="E122" s="54"/>
      <c r="F122" s="54"/>
      <c r="G122" s="54"/>
      <c r="H122" s="225"/>
      <c r="I122" s="54"/>
      <c r="J122" s="54"/>
      <c r="K122" s="54"/>
      <c r="L122" s="54"/>
      <c r="M122" s="54"/>
      <c r="N122" s="12"/>
      <c r="O122" s="42"/>
    </row>
    <row r="123" spans="1:15" outlineLevel="1">
      <c r="A123" s="313"/>
      <c r="B123" s="89"/>
      <c r="C123" s="323"/>
      <c r="D123" s="54"/>
      <c r="E123" s="54"/>
      <c r="F123" s="54"/>
      <c r="G123" s="54"/>
      <c r="H123" s="225"/>
      <c r="I123" s="54"/>
      <c r="J123" s="54"/>
      <c r="K123" s="54"/>
      <c r="L123" s="54"/>
      <c r="M123" s="54"/>
      <c r="N123" s="12"/>
      <c r="O123" s="42"/>
    </row>
    <row r="124" spans="1:15" outlineLevel="1">
      <c r="A124" s="313"/>
      <c r="B124" s="89"/>
      <c r="C124" s="323"/>
      <c r="D124" s="54"/>
      <c r="E124" s="54"/>
      <c r="F124" s="54"/>
      <c r="G124" s="54"/>
      <c r="H124" s="225"/>
      <c r="I124" s="54"/>
      <c r="J124" s="54"/>
      <c r="K124" s="54"/>
      <c r="L124" s="54"/>
      <c r="M124" s="54"/>
      <c r="N124" s="12"/>
      <c r="O124" s="42"/>
    </row>
    <row r="125" spans="1:15" outlineLevel="1">
      <c r="A125" s="313"/>
      <c r="B125" s="264"/>
      <c r="C125" s="323"/>
      <c r="D125" s="54"/>
      <c r="E125" s="54"/>
      <c r="F125" s="54"/>
      <c r="G125" s="54"/>
      <c r="H125" s="225"/>
      <c r="I125" s="54"/>
      <c r="J125" s="54"/>
      <c r="K125" s="54"/>
      <c r="L125" s="54"/>
      <c r="M125" s="54"/>
      <c r="N125" s="12"/>
      <c r="O125" s="42"/>
    </row>
    <row r="126" spans="1:15" outlineLevel="1">
      <c r="A126" s="313"/>
      <c r="B126" s="89"/>
      <c r="C126" s="323"/>
      <c r="D126" s="54"/>
      <c r="E126" s="54"/>
      <c r="F126" s="54"/>
      <c r="G126" s="54"/>
      <c r="H126" s="225"/>
      <c r="I126" s="54"/>
      <c r="J126" s="54"/>
      <c r="K126" s="54"/>
      <c r="L126" s="54"/>
      <c r="M126" s="54"/>
      <c r="N126" s="12"/>
      <c r="O126" s="42"/>
    </row>
    <row r="127" spans="1:15" outlineLevel="1">
      <c r="A127" s="315"/>
      <c r="B127" s="176"/>
      <c r="C127" s="325"/>
      <c r="D127" s="54"/>
      <c r="E127" s="54"/>
      <c r="F127" s="54"/>
      <c r="G127" s="54"/>
      <c r="H127" s="225"/>
      <c r="I127" s="54"/>
      <c r="J127" s="54"/>
      <c r="K127" s="54"/>
      <c r="L127" s="54"/>
      <c r="M127" s="54"/>
      <c r="N127" s="12"/>
      <c r="O127" s="42"/>
    </row>
    <row r="128" spans="1:15">
      <c r="A128" s="34"/>
      <c r="B128" s="34"/>
      <c r="C128" s="34"/>
      <c r="D128" s="34"/>
      <c r="E128" s="34"/>
      <c r="F128" s="34"/>
      <c r="G128" s="34"/>
      <c r="H128" s="226"/>
      <c r="I128" s="34"/>
      <c r="J128" s="34"/>
      <c r="K128" s="34"/>
      <c r="L128" s="34"/>
      <c r="M128" s="34"/>
      <c r="N128" s="34"/>
      <c r="O128" s="42"/>
    </row>
    <row r="129" spans="1:15" ht="20.25" customHeight="1">
      <c r="A129" s="310" t="str">
        <f>'Aree di rischio per processi'!A55</f>
        <v>C.2.2.1 Gestione domande brevetti e marchi</v>
      </c>
      <c r="B129" s="311"/>
      <c r="C129" s="311"/>
      <c r="D129" s="311"/>
      <c r="E129" s="175"/>
      <c r="F129" s="52"/>
      <c r="G129" s="53" t="str">
        <f>IF(B132=0,"--",IF(C132&lt;10,"Basso",IF(C132&lt;18,"Medio",IF(C132&lt;25.1,"Alto",""))))</f>
        <v>Basso</v>
      </c>
      <c r="H129" s="216">
        <f>C132</f>
        <v>4.666666666666667</v>
      </c>
      <c r="I129" s="34"/>
      <c r="J129" s="34"/>
      <c r="K129" s="34"/>
      <c r="L129" s="34"/>
      <c r="M129" s="34"/>
      <c r="N129" s="34"/>
      <c r="O129" s="42"/>
    </row>
    <row r="130" spans="1:15" ht="51" customHeight="1" outlineLevel="1">
      <c r="A130" s="312" t="str">
        <f>A129</f>
        <v>C.2.2.1 Gestione domande brevetti e marchi</v>
      </c>
      <c r="B130" s="316" t="s">
        <v>134</v>
      </c>
      <c r="C130" s="317"/>
      <c r="D130" s="167" t="s">
        <v>298</v>
      </c>
      <c r="E130" s="18" t="s">
        <v>274</v>
      </c>
      <c r="F130" s="167" t="s">
        <v>273</v>
      </c>
      <c r="G130" s="214" t="s">
        <v>0</v>
      </c>
      <c r="H130" s="309" t="s">
        <v>422</v>
      </c>
      <c r="I130" s="320"/>
      <c r="J130" s="321" t="s">
        <v>423</v>
      </c>
      <c r="K130" s="320"/>
      <c r="L130" s="308" t="s">
        <v>157</v>
      </c>
      <c r="M130" s="308" t="s">
        <v>158</v>
      </c>
      <c r="N130" s="320" t="s">
        <v>133</v>
      </c>
      <c r="O130" s="42"/>
    </row>
    <row r="131" spans="1:15" outlineLevel="1">
      <c r="A131" s="313"/>
      <c r="B131" s="318"/>
      <c r="C131" s="319"/>
      <c r="D131" s="32" t="s">
        <v>425</v>
      </c>
      <c r="E131" s="32" t="s">
        <v>420</v>
      </c>
      <c r="F131" s="32" t="s">
        <v>421</v>
      </c>
      <c r="G131" s="32" t="s">
        <v>420</v>
      </c>
      <c r="H131" s="224" t="s">
        <v>2</v>
      </c>
      <c r="I131" s="44" t="s">
        <v>3</v>
      </c>
      <c r="J131" s="44" t="s">
        <v>2</v>
      </c>
      <c r="K131" s="44" t="s">
        <v>3</v>
      </c>
      <c r="L131" s="309"/>
      <c r="M131" s="309"/>
      <c r="N131" s="320"/>
      <c r="O131" s="42"/>
    </row>
    <row r="132" spans="1:15" ht="153" outlineLevel="1">
      <c r="A132" s="313"/>
      <c r="B132" s="202" t="s">
        <v>155</v>
      </c>
      <c r="C132" s="322">
        <f>B133*B136</f>
        <v>4.666666666666667</v>
      </c>
      <c r="D132" s="54"/>
      <c r="E132" s="54" t="s">
        <v>336</v>
      </c>
      <c r="F132" s="54" t="str">
        <f>VLOOKUP(E132,'Catalogo rischi'!$A$73:$B$83,2,FALSE)</f>
        <v>CR.5 Elusione delle procedure di svolgimento dell'attività e di controllo</v>
      </c>
      <c r="G132" s="54" t="s">
        <v>130</v>
      </c>
      <c r="H132" s="225" t="s">
        <v>398</v>
      </c>
      <c r="I132" s="54" t="s">
        <v>164</v>
      </c>
      <c r="J132" s="54" t="s">
        <v>388</v>
      </c>
      <c r="K132" s="54"/>
      <c r="L132" s="54" t="s">
        <v>668</v>
      </c>
      <c r="M132" s="54" t="s">
        <v>669</v>
      </c>
      <c r="N132" s="12" t="s">
        <v>662</v>
      </c>
      <c r="O132" s="42"/>
    </row>
    <row r="133" spans="1:15" outlineLevel="1">
      <c r="A133" s="313"/>
      <c r="B133" s="203">
        <f>SUM('C'!B440:B481)/6</f>
        <v>2.3333333333333335</v>
      </c>
      <c r="C133" s="323"/>
      <c r="D133" s="54"/>
      <c r="E133" s="54"/>
      <c r="F133" s="54"/>
      <c r="G133" s="54"/>
      <c r="H133" s="225"/>
      <c r="I133" s="54"/>
      <c r="J133" s="54"/>
      <c r="K133" s="54"/>
      <c r="L133" s="54"/>
      <c r="M133" s="54"/>
      <c r="N133" s="12"/>
      <c r="O133" s="42"/>
    </row>
    <row r="134" spans="1:15" outlineLevel="1">
      <c r="A134" s="313"/>
      <c r="B134" s="205"/>
      <c r="C134" s="323"/>
      <c r="D134" s="54"/>
      <c r="E134" s="54"/>
      <c r="F134" s="54"/>
      <c r="G134" s="54"/>
      <c r="H134" s="225"/>
      <c r="I134" s="54"/>
      <c r="J134" s="54"/>
      <c r="K134" s="54"/>
      <c r="L134" s="54"/>
      <c r="M134" s="54"/>
      <c r="N134" s="12"/>
      <c r="O134" s="42"/>
    </row>
    <row r="135" spans="1:15" outlineLevel="1">
      <c r="A135" s="313"/>
      <c r="B135" s="205" t="s">
        <v>101</v>
      </c>
      <c r="C135" s="323"/>
      <c r="D135" s="54"/>
      <c r="E135" s="54"/>
      <c r="F135" s="54"/>
      <c r="G135" s="54"/>
      <c r="H135" s="225"/>
      <c r="I135" s="54"/>
      <c r="J135" s="54"/>
      <c r="K135" s="54"/>
      <c r="L135" s="54"/>
      <c r="M135" s="54"/>
      <c r="N135" s="12"/>
      <c r="O135" s="42"/>
    </row>
    <row r="136" spans="1:15" outlineLevel="1">
      <c r="A136" s="313"/>
      <c r="B136" s="204">
        <f>SUM('C'!E440:E468)/4</f>
        <v>2</v>
      </c>
      <c r="C136" s="323"/>
      <c r="D136" s="54"/>
      <c r="E136" s="54"/>
      <c r="F136" s="54"/>
      <c r="G136" s="54"/>
      <c r="H136" s="225"/>
      <c r="I136" s="54"/>
      <c r="J136" s="54"/>
      <c r="K136" s="54"/>
      <c r="L136" s="54"/>
      <c r="M136" s="54"/>
      <c r="N136" s="12"/>
      <c r="O136" s="42"/>
    </row>
    <row r="137" spans="1:15" outlineLevel="1">
      <c r="A137" s="313"/>
      <c r="B137" s="89"/>
      <c r="C137" s="323"/>
      <c r="D137" s="54"/>
      <c r="E137" s="54"/>
      <c r="F137" s="54"/>
      <c r="G137" s="54"/>
      <c r="H137" s="225"/>
      <c r="I137" s="54"/>
      <c r="J137" s="54"/>
      <c r="K137" s="54"/>
      <c r="L137" s="54"/>
      <c r="M137" s="54"/>
      <c r="N137" s="12"/>
      <c r="O137" s="42"/>
    </row>
    <row r="138" spans="1:15" outlineLevel="1">
      <c r="A138" s="313"/>
      <c r="B138" s="89"/>
      <c r="C138" s="323"/>
      <c r="D138" s="54"/>
      <c r="E138" s="54"/>
      <c r="F138" s="54"/>
      <c r="G138" s="54"/>
      <c r="H138" s="225"/>
      <c r="I138" s="54"/>
      <c r="J138" s="54"/>
      <c r="K138" s="54"/>
      <c r="L138" s="54"/>
      <c r="M138" s="54"/>
      <c r="N138" s="12"/>
      <c r="O138" s="42"/>
    </row>
    <row r="139" spans="1:15" outlineLevel="1">
      <c r="A139" s="313"/>
      <c r="B139" s="264"/>
      <c r="C139" s="323"/>
      <c r="D139" s="54"/>
      <c r="E139" s="54"/>
      <c r="F139" s="54"/>
      <c r="G139" s="54"/>
      <c r="H139" s="225"/>
      <c r="I139" s="54"/>
      <c r="J139" s="54"/>
      <c r="K139" s="54"/>
      <c r="L139" s="54"/>
      <c r="M139" s="54"/>
      <c r="N139" s="12"/>
      <c r="O139" s="42"/>
    </row>
    <row r="140" spans="1:15" outlineLevel="1">
      <c r="A140" s="313"/>
      <c r="B140" s="89"/>
      <c r="C140" s="323"/>
      <c r="D140" s="54"/>
      <c r="E140" s="54"/>
      <c r="F140" s="54"/>
      <c r="G140" s="54"/>
      <c r="H140" s="225"/>
      <c r="I140" s="54"/>
      <c r="J140" s="54"/>
      <c r="K140" s="54"/>
      <c r="L140" s="54"/>
      <c r="M140" s="54"/>
      <c r="N140" s="12"/>
      <c r="O140" s="42"/>
    </row>
    <row r="141" spans="1:15" outlineLevel="1">
      <c r="A141" s="315"/>
      <c r="B141" s="176"/>
      <c r="C141" s="325"/>
      <c r="D141" s="54"/>
      <c r="E141" s="54"/>
      <c r="F141" s="54"/>
      <c r="G141" s="54"/>
      <c r="H141" s="225"/>
      <c r="I141" s="54"/>
      <c r="J141" s="54"/>
      <c r="K141" s="54"/>
      <c r="L141" s="54"/>
      <c r="M141" s="54"/>
      <c r="N141" s="12"/>
      <c r="O141" s="42"/>
    </row>
    <row r="142" spans="1:15">
      <c r="A142" s="34"/>
      <c r="B142" s="34"/>
      <c r="C142" s="34"/>
      <c r="D142" s="34"/>
      <c r="E142" s="34"/>
      <c r="F142" s="34"/>
      <c r="G142" s="34"/>
      <c r="H142" s="226"/>
      <c r="I142" s="34"/>
      <c r="J142" s="34"/>
      <c r="K142" s="34"/>
      <c r="L142" s="34"/>
      <c r="M142" s="34"/>
      <c r="N142" s="34"/>
      <c r="O142" s="42"/>
    </row>
    <row r="143" spans="1:15" ht="20.25" customHeight="1">
      <c r="A143" s="310" t="str">
        <f>'Aree di rischio per processi'!A56</f>
        <v>C.2.2.2 Rilascio attestati brevetti e marchi</v>
      </c>
      <c r="B143" s="311"/>
      <c r="C143" s="311"/>
      <c r="D143" s="311"/>
      <c r="E143" s="175"/>
      <c r="F143" s="52"/>
      <c r="G143" s="53" t="str">
        <f>IF(B146=0,"--",IF(C146&lt;10,"Basso",IF(C146&lt;18,"Medio",IF(C146&lt;25.1,"Alto",""))))</f>
        <v>Basso</v>
      </c>
      <c r="H143" s="216">
        <f>C146</f>
        <v>4.666666666666667</v>
      </c>
      <c r="I143" s="34"/>
      <c r="J143" s="34"/>
      <c r="K143" s="34"/>
      <c r="L143" s="34"/>
      <c r="M143" s="34"/>
      <c r="N143" s="34"/>
      <c r="O143" s="42"/>
    </row>
    <row r="144" spans="1:15" ht="51" customHeight="1" outlineLevel="1">
      <c r="A144" s="312" t="str">
        <f>A143</f>
        <v>C.2.2.2 Rilascio attestati brevetti e marchi</v>
      </c>
      <c r="B144" s="316" t="s">
        <v>134</v>
      </c>
      <c r="C144" s="317"/>
      <c r="D144" s="167" t="s">
        <v>298</v>
      </c>
      <c r="E144" s="18" t="s">
        <v>274</v>
      </c>
      <c r="F144" s="167" t="s">
        <v>273</v>
      </c>
      <c r="G144" s="214" t="s">
        <v>0</v>
      </c>
      <c r="H144" s="309" t="s">
        <v>422</v>
      </c>
      <c r="I144" s="320"/>
      <c r="J144" s="321" t="s">
        <v>423</v>
      </c>
      <c r="K144" s="320"/>
      <c r="L144" s="308" t="s">
        <v>157</v>
      </c>
      <c r="M144" s="308" t="s">
        <v>158</v>
      </c>
      <c r="N144" s="320" t="s">
        <v>133</v>
      </c>
      <c r="O144" s="42"/>
    </row>
    <row r="145" spans="1:15" outlineLevel="1">
      <c r="A145" s="313"/>
      <c r="B145" s="318"/>
      <c r="C145" s="319"/>
      <c r="D145" s="32" t="s">
        <v>425</v>
      </c>
      <c r="E145" s="32" t="s">
        <v>420</v>
      </c>
      <c r="F145" s="32" t="s">
        <v>421</v>
      </c>
      <c r="G145" s="32" t="s">
        <v>420</v>
      </c>
      <c r="H145" s="224" t="s">
        <v>2</v>
      </c>
      <c r="I145" s="44" t="s">
        <v>3</v>
      </c>
      <c r="J145" s="44" t="s">
        <v>2</v>
      </c>
      <c r="K145" s="44" t="s">
        <v>3</v>
      </c>
      <c r="L145" s="309"/>
      <c r="M145" s="309"/>
      <c r="N145" s="320"/>
      <c r="O145" s="42"/>
    </row>
    <row r="146" spans="1:15" ht="153" outlineLevel="1">
      <c r="A146" s="313"/>
      <c r="B146" s="202" t="s">
        <v>155</v>
      </c>
      <c r="C146" s="322">
        <f>B147*B150</f>
        <v>4.666666666666667</v>
      </c>
      <c r="D146" s="54"/>
      <c r="E146" s="54" t="s">
        <v>341</v>
      </c>
      <c r="F146" s="54" t="str">
        <f>VLOOKUP(E146,'Catalogo rischi'!$A$73:$B$83,2,FALSE)</f>
        <v>CR.7 Atti illeciti</v>
      </c>
      <c r="G146" s="54" t="s">
        <v>130</v>
      </c>
      <c r="H146" s="225" t="s">
        <v>431</v>
      </c>
      <c r="I146" s="54" t="s">
        <v>164</v>
      </c>
      <c r="J146" s="54" t="s">
        <v>388</v>
      </c>
      <c r="K146" s="54" t="s">
        <v>382</v>
      </c>
      <c r="L146" s="54" t="s">
        <v>670</v>
      </c>
      <c r="M146" s="54" t="s">
        <v>671</v>
      </c>
      <c r="N146" s="12" t="s">
        <v>672</v>
      </c>
      <c r="O146" s="42"/>
    </row>
    <row r="147" spans="1:15" outlineLevel="1">
      <c r="A147" s="313"/>
      <c r="B147" s="203">
        <f>SUM('C'!B488:B529)/6</f>
        <v>2.3333333333333335</v>
      </c>
      <c r="C147" s="323"/>
      <c r="D147" s="54"/>
      <c r="E147" s="54"/>
      <c r="F147" s="54"/>
      <c r="G147" s="54"/>
      <c r="H147" s="225"/>
      <c r="I147" s="54"/>
      <c r="J147" s="54"/>
      <c r="K147" s="54"/>
      <c r="L147" s="54"/>
      <c r="M147" s="54"/>
      <c r="N147" s="12"/>
      <c r="O147" s="42"/>
    </row>
    <row r="148" spans="1:15" outlineLevel="1">
      <c r="A148" s="313"/>
      <c r="B148" s="205"/>
      <c r="C148" s="323"/>
      <c r="D148" s="54"/>
      <c r="E148" s="54"/>
      <c r="F148" s="54"/>
      <c r="G148" s="54"/>
      <c r="H148" s="225"/>
      <c r="I148" s="54"/>
      <c r="J148" s="54"/>
      <c r="K148" s="54"/>
      <c r="L148" s="54"/>
      <c r="M148" s="54"/>
      <c r="N148" s="12"/>
      <c r="O148" s="42"/>
    </row>
    <row r="149" spans="1:15" outlineLevel="1">
      <c r="A149" s="313"/>
      <c r="B149" s="205" t="s">
        <v>101</v>
      </c>
      <c r="C149" s="323"/>
      <c r="D149" s="54"/>
      <c r="E149" s="54"/>
      <c r="F149" s="54"/>
      <c r="G149" s="54"/>
      <c r="H149" s="225"/>
      <c r="I149" s="54"/>
      <c r="J149" s="54"/>
      <c r="K149" s="54"/>
      <c r="L149" s="54"/>
      <c r="M149" s="54"/>
      <c r="N149" s="12"/>
      <c r="O149" s="42"/>
    </row>
    <row r="150" spans="1:15" outlineLevel="1">
      <c r="A150" s="313"/>
      <c r="B150" s="204">
        <f>SUM('C'!E488:E516)/4</f>
        <v>2</v>
      </c>
      <c r="C150" s="323"/>
      <c r="D150" s="54"/>
      <c r="E150" s="54"/>
      <c r="F150" s="54"/>
      <c r="G150" s="54"/>
      <c r="H150" s="225"/>
      <c r="I150" s="54"/>
      <c r="J150" s="54"/>
      <c r="K150" s="54"/>
      <c r="L150" s="54"/>
      <c r="M150" s="54"/>
      <c r="N150" s="12"/>
      <c r="O150" s="42"/>
    </row>
    <row r="151" spans="1:15" outlineLevel="1">
      <c r="A151" s="313"/>
      <c r="B151" s="89"/>
      <c r="C151" s="323"/>
      <c r="D151" s="54"/>
      <c r="E151" s="54"/>
      <c r="F151" s="54"/>
      <c r="G151" s="54"/>
      <c r="H151" s="225"/>
      <c r="I151" s="54"/>
      <c r="J151" s="54"/>
      <c r="K151" s="54"/>
      <c r="L151" s="54"/>
      <c r="M151" s="54"/>
      <c r="N151" s="12"/>
      <c r="O151" s="42"/>
    </row>
    <row r="152" spans="1:15" outlineLevel="1">
      <c r="A152" s="313"/>
      <c r="B152" s="89"/>
      <c r="C152" s="323"/>
      <c r="D152" s="54"/>
      <c r="E152" s="54"/>
      <c r="F152" s="54"/>
      <c r="G152" s="54"/>
      <c r="H152" s="225"/>
      <c r="I152" s="54"/>
      <c r="J152" s="54"/>
      <c r="K152" s="54"/>
      <c r="L152" s="54"/>
      <c r="M152" s="54"/>
      <c r="N152" s="12"/>
      <c r="O152" s="42"/>
    </row>
    <row r="153" spans="1:15" outlineLevel="1">
      <c r="A153" s="313"/>
      <c r="B153" s="264"/>
      <c r="C153" s="323"/>
      <c r="D153" s="54"/>
      <c r="E153" s="54"/>
      <c r="F153" s="54"/>
      <c r="G153" s="54"/>
      <c r="H153" s="225"/>
      <c r="I153" s="54"/>
      <c r="J153" s="54"/>
      <c r="K153" s="54"/>
      <c r="L153" s="54"/>
      <c r="M153" s="54"/>
      <c r="N153" s="12"/>
      <c r="O153" s="42"/>
    </row>
    <row r="154" spans="1:15" outlineLevel="1">
      <c r="A154" s="313"/>
      <c r="B154" s="89"/>
      <c r="C154" s="323"/>
      <c r="D154" s="54"/>
      <c r="E154" s="54"/>
      <c r="F154" s="54"/>
      <c r="G154" s="54"/>
      <c r="H154" s="225"/>
      <c r="I154" s="54"/>
      <c r="J154" s="54"/>
      <c r="K154" s="54"/>
      <c r="L154" s="54"/>
      <c r="M154" s="54"/>
      <c r="N154" s="12"/>
      <c r="O154" s="42"/>
    </row>
    <row r="155" spans="1:15" outlineLevel="1">
      <c r="A155" s="315"/>
      <c r="B155" s="176"/>
      <c r="C155" s="325"/>
      <c r="D155" s="54"/>
      <c r="E155" s="54"/>
      <c r="F155" s="54"/>
      <c r="G155" s="54"/>
      <c r="H155" s="225"/>
      <c r="I155" s="54"/>
      <c r="J155" s="54"/>
      <c r="K155" s="54"/>
      <c r="L155" s="54"/>
      <c r="M155" s="54"/>
      <c r="N155" s="12"/>
      <c r="O155" s="42"/>
    </row>
    <row r="156" spans="1:15">
      <c r="A156" s="34"/>
      <c r="B156" s="34"/>
      <c r="C156" s="34"/>
      <c r="D156" s="34"/>
      <c r="E156" s="34"/>
      <c r="F156" s="34"/>
      <c r="G156" s="34"/>
      <c r="H156" s="226"/>
      <c r="I156" s="34"/>
      <c r="J156" s="34"/>
      <c r="K156" s="34"/>
      <c r="L156" s="34"/>
      <c r="M156" s="34"/>
      <c r="N156" s="34"/>
      <c r="O156" s="42"/>
    </row>
    <row r="157" spans="1:15" ht="39.75" customHeight="1">
      <c r="A157" s="310" t="str">
        <f>'Aree di rischio per processi'!A58</f>
        <v>C.2.5.1 Attività in materia di metrologia legale</v>
      </c>
      <c r="B157" s="311"/>
      <c r="C157" s="311"/>
      <c r="D157" s="311"/>
      <c r="E157" s="175"/>
      <c r="F157" s="52"/>
      <c r="G157" s="53" t="str">
        <f>IF(B160=0,"--",IF(C160&lt;10,"Basso",IF(C160&lt;18,"Medio",IF(C160&lt;25.1,"Alto",""))))</f>
        <v>Basso</v>
      </c>
      <c r="H157" s="216">
        <f>C160</f>
        <v>6.25</v>
      </c>
      <c r="I157" s="34"/>
      <c r="J157" s="34"/>
      <c r="K157" s="34"/>
      <c r="L157" s="34"/>
      <c r="M157" s="34"/>
      <c r="N157" s="34"/>
      <c r="O157" s="42"/>
    </row>
    <row r="158" spans="1:15" ht="51" customHeight="1" outlineLevel="1">
      <c r="A158" s="312" t="str">
        <f>A157</f>
        <v>C.2.5.1 Attività in materia di metrologia legale</v>
      </c>
      <c r="B158" s="316" t="s">
        <v>134</v>
      </c>
      <c r="C158" s="317"/>
      <c r="D158" s="167" t="s">
        <v>298</v>
      </c>
      <c r="E158" s="18" t="s">
        <v>274</v>
      </c>
      <c r="F158" s="167" t="s">
        <v>273</v>
      </c>
      <c r="G158" s="214" t="s">
        <v>0</v>
      </c>
      <c r="H158" s="309" t="s">
        <v>422</v>
      </c>
      <c r="I158" s="320"/>
      <c r="J158" s="321" t="s">
        <v>423</v>
      </c>
      <c r="K158" s="320"/>
      <c r="L158" s="308" t="s">
        <v>157</v>
      </c>
      <c r="M158" s="308" t="s">
        <v>158</v>
      </c>
      <c r="N158" s="320" t="s">
        <v>133</v>
      </c>
      <c r="O158" s="42"/>
    </row>
    <row r="159" spans="1:15" outlineLevel="1">
      <c r="A159" s="313"/>
      <c r="B159" s="318"/>
      <c r="C159" s="319"/>
      <c r="D159" s="32" t="s">
        <v>425</v>
      </c>
      <c r="E159" s="32" t="s">
        <v>420</v>
      </c>
      <c r="F159" s="32" t="s">
        <v>421</v>
      </c>
      <c r="G159" s="32" t="s">
        <v>420</v>
      </c>
      <c r="H159" s="224" t="s">
        <v>2</v>
      </c>
      <c r="I159" s="44" t="s">
        <v>3</v>
      </c>
      <c r="J159" s="44" t="s">
        <v>2</v>
      </c>
      <c r="K159" s="44" t="s">
        <v>3</v>
      </c>
      <c r="L159" s="309"/>
      <c r="M159" s="309"/>
      <c r="N159" s="320"/>
      <c r="O159" s="42"/>
    </row>
    <row r="160" spans="1:15" ht="38.25" customHeight="1" outlineLevel="1">
      <c r="A160" s="313"/>
      <c r="B160" s="202" t="s">
        <v>155</v>
      </c>
      <c r="C160" s="322">
        <f>B161*B164</f>
        <v>6.25</v>
      </c>
      <c r="D160" s="54"/>
      <c r="E160" s="54" t="s">
        <v>341</v>
      </c>
      <c r="F160" s="54" t="str">
        <f>VLOOKUP(E160,'Catalogo rischi'!$A$73:$B$83,2,FALSE)</f>
        <v>CR.7 Atti illeciti</v>
      </c>
      <c r="G160" s="54" t="s">
        <v>130</v>
      </c>
      <c r="H160" s="225" t="s">
        <v>431</v>
      </c>
      <c r="I160" s="54" t="s">
        <v>164</v>
      </c>
      <c r="J160" s="54" t="s">
        <v>388</v>
      </c>
      <c r="K160" s="54" t="s">
        <v>382</v>
      </c>
      <c r="L160" s="54" t="s">
        <v>613</v>
      </c>
      <c r="M160" s="54" t="s">
        <v>673</v>
      </c>
      <c r="N160" s="12" t="s">
        <v>672</v>
      </c>
      <c r="O160" s="42"/>
    </row>
    <row r="161" spans="1:15" outlineLevel="1">
      <c r="A161" s="313"/>
      <c r="B161" s="203">
        <f>SUM('C'!B536:B577)/6</f>
        <v>2.5</v>
      </c>
      <c r="C161" s="323"/>
      <c r="D161" s="54"/>
      <c r="E161" s="54"/>
      <c r="F161" s="54"/>
      <c r="G161" s="54"/>
      <c r="H161" s="225"/>
      <c r="I161" s="54"/>
      <c r="J161" s="54"/>
      <c r="K161" s="54"/>
      <c r="L161" s="54"/>
      <c r="M161" s="54"/>
      <c r="N161" s="12"/>
      <c r="O161" s="42"/>
    </row>
    <row r="162" spans="1:15" outlineLevel="1">
      <c r="A162" s="313"/>
      <c r="B162" s="205"/>
      <c r="C162" s="323"/>
      <c r="D162" s="54"/>
      <c r="E162" s="54"/>
      <c r="F162" s="54"/>
      <c r="G162" s="54"/>
      <c r="H162" s="225"/>
      <c r="I162" s="54"/>
      <c r="J162" s="54"/>
      <c r="K162" s="54"/>
      <c r="L162" s="54"/>
      <c r="M162" s="54"/>
      <c r="N162" s="12"/>
      <c r="O162" s="42"/>
    </row>
    <row r="163" spans="1:15" outlineLevel="1">
      <c r="A163" s="313"/>
      <c r="B163" s="205" t="s">
        <v>101</v>
      </c>
      <c r="C163" s="323"/>
      <c r="D163" s="54"/>
      <c r="E163" s="54"/>
      <c r="F163" s="54"/>
      <c r="G163" s="54"/>
      <c r="H163" s="225"/>
      <c r="I163" s="54"/>
      <c r="J163" s="54"/>
      <c r="K163" s="54"/>
      <c r="L163" s="54"/>
      <c r="M163" s="54"/>
      <c r="N163" s="12"/>
      <c r="O163" s="42"/>
    </row>
    <row r="164" spans="1:15" outlineLevel="1">
      <c r="A164" s="313"/>
      <c r="B164" s="204">
        <f>SUM('C'!E536:E564)/4</f>
        <v>2.5</v>
      </c>
      <c r="C164" s="323"/>
      <c r="D164" s="54"/>
      <c r="E164" s="54"/>
      <c r="F164" s="54"/>
      <c r="G164" s="54"/>
      <c r="H164" s="225"/>
      <c r="I164" s="54"/>
      <c r="J164" s="54"/>
      <c r="K164" s="54"/>
      <c r="L164" s="54"/>
      <c r="M164" s="54"/>
      <c r="N164" s="12"/>
      <c r="O164" s="42"/>
    </row>
    <row r="165" spans="1:15" outlineLevel="1">
      <c r="A165" s="313"/>
      <c r="B165" s="89"/>
      <c r="C165" s="323"/>
      <c r="D165" s="54"/>
      <c r="E165" s="54"/>
      <c r="F165" s="54"/>
      <c r="G165" s="54"/>
      <c r="H165" s="225"/>
      <c r="I165" s="54"/>
      <c r="J165" s="54"/>
      <c r="K165" s="54"/>
      <c r="L165" s="54"/>
      <c r="M165" s="54"/>
      <c r="N165" s="12"/>
      <c r="O165" s="42"/>
    </row>
    <row r="166" spans="1:15" outlineLevel="1">
      <c r="A166" s="313"/>
      <c r="B166" s="89"/>
      <c r="C166" s="323"/>
      <c r="D166" s="54"/>
      <c r="E166" s="54"/>
      <c r="F166" s="54"/>
      <c r="G166" s="54"/>
      <c r="H166" s="225"/>
      <c r="I166" s="54"/>
      <c r="J166" s="54"/>
      <c r="K166" s="54"/>
      <c r="L166" s="54"/>
      <c r="M166" s="54"/>
      <c r="N166" s="12"/>
      <c r="O166" s="42"/>
    </row>
    <row r="167" spans="1:15" outlineLevel="1">
      <c r="A167" s="313"/>
      <c r="B167" s="264"/>
      <c r="C167" s="323"/>
      <c r="D167" s="54"/>
      <c r="E167" s="54"/>
      <c r="F167" s="54"/>
      <c r="G167" s="54"/>
      <c r="H167" s="225"/>
      <c r="I167" s="54"/>
      <c r="J167" s="54"/>
      <c r="K167" s="54"/>
      <c r="L167" s="54"/>
      <c r="M167" s="54"/>
      <c r="N167" s="12"/>
      <c r="O167" s="42"/>
    </row>
    <row r="168" spans="1:15" outlineLevel="1">
      <c r="A168" s="313"/>
      <c r="B168" s="89"/>
      <c r="C168" s="323"/>
      <c r="D168" s="54"/>
      <c r="E168" s="54"/>
      <c r="F168" s="54"/>
      <c r="G168" s="54"/>
      <c r="H168" s="225"/>
      <c r="I168" s="54"/>
      <c r="J168" s="54"/>
      <c r="K168" s="54"/>
      <c r="L168" s="54"/>
      <c r="M168" s="54"/>
      <c r="N168" s="12"/>
      <c r="O168" s="42"/>
    </row>
    <row r="169" spans="1:15" outlineLevel="1">
      <c r="A169" s="315"/>
      <c r="B169" s="176"/>
      <c r="C169" s="325"/>
      <c r="D169" s="54"/>
      <c r="E169" s="54"/>
      <c r="F169" s="54"/>
      <c r="G169" s="54"/>
      <c r="H169" s="225"/>
      <c r="I169" s="54"/>
      <c r="J169" s="54"/>
      <c r="K169" s="54"/>
      <c r="L169" s="54"/>
      <c r="M169" s="54"/>
      <c r="N169" s="12"/>
      <c r="O169" s="42"/>
    </row>
    <row r="170" spans="1:15">
      <c r="A170" s="34"/>
      <c r="B170" s="34"/>
      <c r="C170" s="34"/>
      <c r="D170" s="34"/>
      <c r="E170" s="34"/>
      <c r="F170" s="34"/>
      <c r="G170" s="34"/>
      <c r="H170" s="226"/>
      <c r="I170" s="34"/>
      <c r="J170" s="34"/>
      <c r="K170" s="34"/>
      <c r="L170" s="34"/>
      <c r="M170" s="34"/>
      <c r="N170" s="34"/>
      <c r="O170" s="42"/>
    </row>
    <row r="172" spans="1:15" ht="20.25" customHeight="1"/>
  </sheetData>
  <mergeCells count="109">
    <mergeCell ref="H4:I4"/>
    <mergeCell ref="J4:K4"/>
    <mergeCell ref="C20:C29"/>
    <mergeCell ref="A18:A29"/>
    <mergeCell ref="H18:I18"/>
    <mergeCell ref="J18:K18"/>
    <mergeCell ref="L18:L19"/>
    <mergeCell ref="L32:L33"/>
    <mergeCell ref="M32:M33"/>
    <mergeCell ref="L4:L5"/>
    <mergeCell ref="M4:M5"/>
    <mergeCell ref="M18:M19"/>
    <mergeCell ref="L46:L47"/>
    <mergeCell ref="M46:M47"/>
    <mergeCell ref="A46:A57"/>
    <mergeCell ref="H46:I46"/>
    <mergeCell ref="J46:K46"/>
    <mergeCell ref="C48:C57"/>
    <mergeCell ref="H32:I32"/>
    <mergeCell ref="J32:K32"/>
    <mergeCell ref="C34:C43"/>
    <mergeCell ref="L74:L75"/>
    <mergeCell ref="M74:M75"/>
    <mergeCell ref="A74:A85"/>
    <mergeCell ref="H74:I74"/>
    <mergeCell ref="J74:K74"/>
    <mergeCell ref="C76:C85"/>
    <mergeCell ref="B74:C75"/>
    <mergeCell ref="L60:L61"/>
    <mergeCell ref="M60:M61"/>
    <mergeCell ref="A60:A71"/>
    <mergeCell ref="H60:I60"/>
    <mergeCell ref="J60:K60"/>
    <mergeCell ref="C62:C71"/>
    <mergeCell ref="A87:D87"/>
    <mergeCell ref="A2:F2"/>
    <mergeCell ref="A45:D45"/>
    <mergeCell ref="A31:D31"/>
    <mergeCell ref="A17:D17"/>
    <mergeCell ref="A3:D3"/>
    <mergeCell ref="B4:C5"/>
    <mergeCell ref="B18:C19"/>
    <mergeCell ref="B32:C33"/>
    <mergeCell ref="B46:C47"/>
    <mergeCell ref="B60:C61"/>
    <mergeCell ref="A32:A43"/>
    <mergeCell ref="A73:D73"/>
    <mergeCell ref="A59:D59"/>
    <mergeCell ref="C6:C15"/>
    <mergeCell ref="A4:A15"/>
    <mergeCell ref="A115:D115"/>
    <mergeCell ref="L88:L89"/>
    <mergeCell ref="M88:M89"/>
    <mergeCell ref="C90:C99"/>
    <mergeCell ref="A102:A113"/>
    <mergeCell ref="B102:C103"/>
    <mergeCell ref="H102:I102"/>
    <mergeCell ref="J102:K102"/>
    <mergeCell ref="L102:L103"/>
    <mergeCell ref="M102:M103"/>
    <mergeCell ref="C104:C113"/>
    <mergeCell ref="A101:D101"/>
    <mergeCell ref="A88:A99"/>
    <mergeCell ref="B88:C89"/>
    <mergeCell ref="H88:I88"/>
    <mergeCell ref="J88:K88"/>
    <mergeCell ref="A143:D143"/>
    <mergeCell ref="L116:L117"/>
    <mergeCell ref="M116:M117"/>
    <mergeCell ref="C118:C127"/>
    <mergeCell ref="A130:A141"/>
    <mergeCell ref="B130:C131"/>
    <mergeCell ref="H130:I130"/>
    <mergeCell ref="J130:K130"/>
    <mergeCell ref="L130:L131"/>
    <mergeCell ref="M130:M131"/>
    <mergeCell ref="C132:C141"/>
    <mergeCell ref="A129:D129"/>
    <mergeCell ref="A116:A127"/>
    <mergeCell ref="B116:C117"/>
    <mergeCell ref="H116:I116"/>
    <mergeCell ref="J116:K116"/>
    <mergeCell ref="L144:L145"/>
    <mergeCell ref="M144:M145"/>
    <mergeCell ref="C146:C155"/>
    <mergeCell ref="A158:A169"/>
    <mergeCell ref="B158:C159"/>
    <mergeCell ref="H158:I158"/>
    <mergeCell ref="J158:K158"/>
    <mergeCell ref="L158:L159"/>
    <mergeCell ref="M158:M159"/>
    <mergeCell ref="C160:C169"/>
    <mergeCell ref="A157:D157"/>
    <mergeCell ref="A144:A155"/>
    <mergeCell ref="B144:C145"/>
    <mergeCell ref="H144:I144"/>
    <mergeCell ref="J144:K144"/>
    <mergeCell ref="N144:N145"/>
    <mergeCell ref="N158:N159"/>
    <mergeCell ref="N74:N75"/>
    <mergeCell ref="N88:N89"/>
    <mergeCell ref="N102:N103"/>
    <mergeCell ref="N116:N117"/>
    <mergeCell ref="N130:N131"/>
    <mergeCell ref="N4:N5"/>
    <mergeCell ref="N18:N19"/>
    <mergeCell ref="N32:N33"/>
    <mergeCell ref="N46:N47"/>
    <mergeCell ref="N60:N61"/>
  </mergeCells>
  <conditionalFormatting sqref="H3">
    <cfRule type="iconSet" priority="17">
      <iconSet reverse="1">
        <cfvo type="percent" val="0"/>
        <cfvo type="num" val="10"/>
        <cfvo type="num" val="20"/>
      </iconSet>
    </cfRule>
  </conditionalFormatting>
  <conditionalFormatting sqref="H31">
    <cfRule type="iconSet" priority="15">
      <iconSet reverse="1">
        <cfvo type="percent" val="0"/>
        <cfvo type="num" val="10"/>
        <cfvo type="num" val="20"/>
      </iconSet>
    </cfRule>
  </conditionalFormatting>
  <conditionalFormatting sqref="H45">
    <cfRule type="iconSet" priority="14">
      <iconSet reverse="1">
        <cfvo type="percent" val="0"/>
        <cfvo type="num" val="10"/>
        <cfvo type="num" val="20"/>
      </iconSet>
    </cfRule>
  </conditionalFormatting>
  <conditionalFormatting sqref="H59">
    <cfRule type="iconSet" priority="13">
      <iconSet reverse="1">
        <cfvo type="percent" val="0"/>
        <cfvo type="num" val="10"/>
        <cfvo type="num" val="20"/>
      </iconSet>
    </cfRule>
  </conditionalFormatting>
  <conditionalFormatting sqref="H73">
    <cfRule type="iconSet" priority="12">
      <iconSet reverse="1">
        <cfvo type="percent" val="0"/>
        <cfvo type="num" val="10"/>
        <cfvo type="num" val="20"/>
      </iconSet>
    </cfRule>
  </conditionalFormatting>
  <conditionalFormatting sqref="H17">
    <cfRule type="iconSet" priority="7">
      <iconSet reverse="1">
        <cfvo type="percent" val="0"/>
        <cfvo type="num" val="10"/>
        <cfvo type="num" val="20"/>
      </iconSet>
    </cfRule>
  </conditionalFormatting>
  <conditionalFormatting sqref="H87">
    <cfRule type="iconSet" priority="6">
      <iconSet reverse="1">
        <cfvo type="percent" val="0"/>
        <cfvo type="num" val="10"/>
        <cfvo type="num" val="20"/>
      </iconSet>
    </cfRule>
  </conditionalFormatting>
  <conditionalFormatting sqref="H101">
    <cfRule type="iconSet" priority="5">
      <iconSet reverse="1">
        <cfvo type="percent" val="0"/>
        <cfvo type="num" val="10"/>
        <cfvo type="num" val="20"/>
      </iconSet>
    </cfRule>
  </conditionalFormatting>
  <conditionalFormatting sqref="H115">
    <cfRule type="iconSet" priority="4">
      <iconSet reverse="1">
        <cfvo type="percent" val="0"/>
        <cfvo type="num" val="10"/>
        <cfvo type="num" val="20"/>
      </iconSet>
    </cfRule>
  </conditionalFormatting>
  <conditionalFormatting sqref="H129">
    <cfRule type="iconSet" priority="3">
      <iconSet reverse="1">
        <cfvo type="percent" val="0"/>
        <cfvo type="num" val="10"/>
        <cfvo type="num" val="20"/>
      </iconSet>
    </cfRule>
  </conditionalFormatting>
  <conditionalFormatting sqref="H143">
    <cfRule type="iconSet" priority="2">
      <iconSet reverse="1">
        <cfvo type="percent" val="0"/>
        <cfvo type="num" val="10"/>
        <cfvo type="num" val="20"/>
      </iconSet>
    </cfRule>
  </conditionalFormatting>
  <conditionalFormatting sqref="H157">
    <cfRule type="iconSet" priority="1">
      <iconSet reverse="1">
        <cfvo type="percent" val="0"/>
        <cfvo type="num" val="10"/>
        <cfvo type="num" val="20"/>
      </iconSet>
    </cfRule>
  </conditionalFormatting>
  <pageMargins left="0.23622047244094491" right="0.23622047244094491" top="0.74803149606299213" bottom="0.74803149606299213" header="0.31496062992125984" footer="0.31496062992125984"/>
  <pageSetup paperSize="9" scale="45" fitToHeight="0" orientation="landscape" verticalDpi="4294967292" r:id="rId1"/>
  <rowBreaks count="4" manualBreakCount="4">
    <brk id="44" max="16383" man="1"/>
    <brk id="86" max="16383" man="1"/>
    <brk id="114" max="16383" man="1"/>
    <brk id="142" max="16383"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rischi'!$A$73:$A$83</xm:f>
          </x14:formula1>
          <xm:sqref>F7:F11 E6:E10 E11 E20:E25 E34:E39 E48:E53 E62:E67 E76:E81 E90:E95 E104:E109 E118:E123 E132:E137 E146:E151 E160:E165</xm:sqref>
        </x14:dataValidation>
        <x14:dataValidation type="list" allowBlank="1" showInputMessage="1" showErrorMessage="1">
          <x14:formula1>
            <xm:f>'Aree di rischio per processi'!$D$2:$D$4</xm:f>
          </x14:formula1>
          <xm:sqref>G160:G165 G146:G151 G132:G137 G118:G123 G104:G109 G90:G95 G76:G81 G62:G67 G48:G53 G34:G39 G20:G25 G6:G11</xm:sqref>
        </x14:dataValidation>
        <x14:dataValidation type="list" showInputMessage="1" showErrorMessage="1">
          <x14:formula1>
            <xm:f>Misure!$A$9:$A$27</xm:f>
          </x14:formula1>
          <xm:sqref>H6:H11 H20:H25 H34:H39 H48:H53 H62:H67 H76:H81 H90:H95 H104:H109 H118:H123 H132:H137 H146:H151 H160:H165</xm:sqref>
        </x14:dataValidation>
        <x14:dataValidation type="list" showInputMessage="1" showErrorMessage="1">
          <x14:formula1>
            <xm:f>Misure!$G$9:$G$14</xm:f>
          </x14:formula1>
          <xm:sqref>K160:K165 K146:K151 K136 K132:K137 K118:K123 K104:K109 K90:K95 K76:K81 K62:K67 K48:K53 K34:K39 K20:K25 K6:K11</xm:sqref>
        </x14:dataValidation>
        <x14:dataValidation type="list" showInputMessage="1" showErrorMessage="1">
          <x14:formula1>
            <xm:f>Misure!$C$9:$C$27</xm:f>
          </x14:formula1>
          <xm:sqref>I160:I165 I146:I151 I132:I137 I118:I123 I104:I109 I90:I95 I76:I81 I62:I67 I48:I53 I34:I39 I20:I25 I6:I11</xm:sqref>
        </x14:dataValidation>
        <x14:dataValidation type="list" showInputMessage="1" showErrorMessage="1">
          <x14:formula1>
            <xm:f>Misure!$E$9:$E$14</xm:f>
          </x14:formula1>
          <xm:sqref>J6:J11 J20:J25 J34:J39 J48:J53 J62:J67 J76:J81 J90:J95 J104:J109 J118:J123 J132:J137 J146:J151 J160:J165</xm:sqref>
        </x14:dataValidation>
      </x14:dataValidations>
    </ext>
  </extLst>
</worksheet>
</file>

<file path=xl/worksheets/sheet9.xml><?xml version="1.0" encoding="utf-8"?>
<worksheet xmlns="http://schemas.openxmlformats.org/spreadsheetml/2006/main" xmlns:r="http://schemas.openxmlformats.org/officeDocument/2006/relationships">
  <sheetPr enableFormatConditionsCalculation="0">
    <tabColor rgb="FFFF0000"/>
    <pageSetUpPr fitToPage="1"/>
  </sheetPr>
  <dimension ref="A1:O33"/>
  <sheetViews>
    <sheetView view="pageBreakPreview" topLeftCell="D1" zoomScale="25" zoomScaleNormal="80" zoomScaleSheetLayoutView="25" zoomScalePageLayoutView="90" workbookViewId="0">
      <pane ySplit="2" topLeftCell="A3" activePane="bottomLeft" state="frozen"/>
      <selection activeCell="D34" sqref="D34"/>
      <selection pane="bottomLeft" activeCell="K9" sqref="K9:K10"/>
    </sheetView>
  </sheetViews>
  <sheetFormatPr defaultColWidth="10.8554687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95" customWidth="1"/>
    <col min="9" max="11" width="20.7109375" style="4" customWidth="1"/>
    <col min="12" max="12" width="18.140625" style="4" customWidth="1"/>
    <col min="13" max="13" width="29.28515625" style="4" customWidth="1"/>
    <col min="14" max="14" width="13.7109375" style="48" customWidth="1"/>
    <col min="15" max="16384" width="10.85546875" style="4"/>
  </cols>
  <sheetData>
    <row r="1" spans="1:15" s="48" customFormat="1" ht="18" customHeight="1">
      <c r="A1" s="27" t="s">
        <v>135</v>
      </c>
      <c r="B1" s="27"/>
      <c r="C1" s="27"/>
      <c r="D1" s="27"/>
      <c r="E1" s="27"/>
      <c r="F1" s="27"/>
      <c r="G1" s="42"/>
      <c r="H1" s="229"/>
      <c r="I1" s="42"/>
      <c r="J1" s="42"/>
      <c r="K1" s="42"/>
      <c r="L1" s="42"/>
      <c r="M1" s="42"/>
      <c r="N1" s="42"/>
      <c r="O1" s="42"/>
    </row>
    <row r="2" spans="1:15" s="51" customFormat="1" ht="46.5" customHeight="1">
      <c r="A2" s="330" t="str">
        <f>'Aree di rischio per processi'!A62</f>
        <v>D) Provvedimenti ampliativi della sfera giuridica dei destinatari con effetto economico diretto ed immediato per il destinatario</v>
      </c>
      <c r="B2" s="330"/>
      <c r="C2" s="330"/>
      <c r="D2" s="330"/>
      <c r="E2" s="330"/>
      <c r="F2" s="330"/>
      <c r="G2" s="50" t="s">
        <v>149</v>
      </c>
      <c r="H2" s="230"/>
      <c r="I2" s="43"/>
      <c r="J2" s="43"/>
      <c r="K2" s="43"/>
      <c r="L2" s="43"/>
      <c r="M2" s="43"/>
      <c r="N2" s="43"/>
      <c r="O2" s="42"/>
    </row>
    <row r="3" spans="1:15" ht="44.25" customHeight="1">
      <c r="A3" s="310" t="str">
        <f>'Aree di rischio per processi'!A64</f>
        <v>D.01 Erogazione di incentivi, sovvenzioni e contributi finanziari a privati</v>
      </c>
      <c r="B3" s="311"/>
      <c r="C3" s="311"/>
      <c r="D3" s="311"/>
      <c r="E3" s="175"/>
      <c r="F3" s="52"/>
      <c r="G3" s="53" t="str">
        <f>IF(B6=0,"--",IF(C6&lt;10,"Basso",IF(C6&lt;18,"Medio",IF(C6&lt;25.1,"Alto",""))))</f>
        <v>Basso</v>
      </c>
      <c r="H3" s="216">
        <f>C6</f>
        <v>4.0833333333333339</v>
      </c>
      <c r="I3" s="34"/>
      <c r="J3" s="34"/>
      <c r="K3" s="34"/>
      <c r="L3" s="34"/>
      <c r="M3" s="34"/>
      <c r="N3" s="34"/>
      <c r="O3" s="42"/>
    </row>
    <row r="4" spans="1:15" ht="63.75" customHeight="1" outlineLevel="1">
      <c r="A4" s="312" t="str">
        <f>A3</f>
        <v>D.01 Erogazione di incentivi, sovvenzioni e contributi finanziari a privati</v>
      </c>
      <c r="B4" s="316" t="s">
        <v>134</v>
      </c>
      <c r="C4" s="317"/>
      <c r="D4" s="167" t="s">
        <v>298</v>
      </c>
      <c r="E4" s="18" t="s">
        <v>274</v>
      </c>
      <c r="F4" s="167" t="s">
        <v>273</v>
      </c>
      <c r="G4" s="214" t="s">
        <v>0</v>
      </c>
      <c r="H4" s="309" t="s">
        <v>422</v>
      </c>
      <c r="I4" s="320"/>
      <c r="J4" s="321" t="s">
        <v>423</v>
      </c>
      <c r="K4" s="320"/>
      <c r="L4" s="308" t="s">
        <v>157</v>
      </c>
      <c r="M4" s="308" t="s">
        <v>158</v>
      </c>
      <c r="N4" s="320" t="s">
        <v>133</v>
      </c>
      <c r="O4" s="42"/>
    </row>
    <row r="5" spans="1:15" ht="20.100000000000001" customHeight="1" outlineLevel="1">
      <c r="A5" s="313"/>
      <c r="B5" s="318"/>
      <c r="C5" s="319"/>
      <c r="D5" s="32" t="s">
        <v>425</v>
      </c>
      <c r="E5" s="32" t="s">
        <v>420</v>
      </c>
      <c r="F5" s="32" t="s">
        <v>421</v>
      </c>
      <c r="G5" s="32" t="s">
        <v>420</v>
      </c>
      <c r="H5" s="224" t="s">
        <v>2</v>
      </c>
      <c r="I5" s="44" t="s">
        <v>3</v>
      </c>
      <c r="J5" s="44" t="s">
        <v>2</v>
      </c>
      <c r="K5" s="44" t="s">
        <v>3</v>
      </c>
      <c r="L5" s="309"/>
      <c r="M5" s="309"/>
      <c r="N5" s="320"/>
      <c r="O5" s="42"/>
    </row>
    <row r="6" spans="1:15" ht="38.25" outlineLevel="1">
      <c r="A6" s="313"/>
      <c r="B6" s="202" t="s">
        <v>155</v>
      </c>
      <c r="C6" s="322">
        <f>B7*B10</f>
        <v>4.0833333333333339</v>
      </c>
      <c r="D6" s="54" t="s">
        <v>497</v>
      </c>
      <c r="E6" s="54" t="str">
        <f>'Catalogo rischi'!A105</f>
        <v>RD.20 individuazione di priorità non coerenti con i documenti di programmmazione dell'ente</v>
      </c>
      <c r="F6" s="54" t="str">
        <f>VLOOKUP(E6,'Catalogo rischi'!$A$86:$B$109,2,FALSE)</f>
        <v>CR.3 Conflitto di interessi</v>
      </c>
      <c r="G6" s="54" t="s">
        <v>132</v>
      </c>
      <c r="H6" s="159"/>
      <c r="I6" s="12"/>
      <c r="K6" s="54" t="s">
        <v>379</v>
      </c>
      <c r="L6" s="159"/>
      <c r="M6" s="54"/>
      <c r="N6" s="12"/>
      <c r="O6" s="42"/>
    </row>
    <row r="7" spans="1:15" ht="38.25" outlineLevel="1">
      <c r="A7" s="313"/>
      <c r="B7" s="203">
        <f>SUM(D!B6:B47)/6</f>
        <v>2.3333333333333335</v>
      </c>
      <c r="C7" s="323"/>
      <c r="D7" s="54" t="s">
        <v>498</v>
      </c>
      <c r="E7" s="54" t="str">
        <f>'Catalogo rischi'!A101</f>
        <v>RD.16 formulazione di criteri di valutazione non adeguatamente e chiaramente definiti</v>
      </c>
      <c r="F7" s="54" t="str">
        <f>VLOOKUP(E7,'Catalogo rischi'!$A$86:$B$109,2,FALSE)</f>
        <v>CR.2 Assenza di adeguati livelli di trasparenza</v>
      </c>
      <c r="G7" s="54" t="s">
        <v>132</v>
      </c>
      <c r="H7" s="159" t="str">
        <f>Misure!A21</f>
        <v>MO13 - azioni di sensibilizzazione e rapporto con la società civile</v>
      </c>
      <c r="I7" s="54"/>
      <c r="J7" s="54"/>
      <c r="K7" s="54"/>
      <c r="L7" s="54"/>
      <c r="M7" s="159"/>
      <c r="N7" s="103"/>
      <c r="O7" s="42"/>
    </row>
    <row r="8" spans="1:15" ht="57" customHeight="1" outlineLevel="1">
      <c r="A8" s="313"/>
      <c r="B8" s="205"/>
      <c r="C8" s="323"/>
      <c r="D8" s="54" t="s">
        <v>499</v>
      </c>
      <c r="E8" s="54" t="str">
        <f>'Catalogo rischi'!A97</f>
        <v>RD.12 diffusione di informazioni relative al bando prima della pubblicazione</v>
      </c>
      <c r="F8" s="54" t="str">
        <f>VLOOKUP(E8,'Catalogo rischi'!$A$86:$B$109,2,FALSE)</f>
        <v>CR.1 Pilotamento delle procedure</v>
      </c>
      <c r="G8" s="54" t="s">
        <v>132</v>
      </c>
      <c r="H8" s="159" t="str">
        <f>Misure!A10</f>
        <v>MO2 - codice di comportamento dell'ente</v>
      </c>
      <c r="I8" s="12"/>
      <c r="J8" s="54" t="s">
        <v>381</v>
      </c>
      <c r="K8" s="54"/>
      <c r="L8" s="54"/>
      <c r="M8" s="159"/>
      <c r="N8" s="12"/>
      <c r="O8" s="42"/>
    </row>
    <row r="9" spans="1:15" ht="18" customHeight="1" outlineLevel="1">
      <c r="A9" s="313"/>
      <c r="B9" s="205" t="s">
        <v>101</v>
      </c>
      <c r="C9" s="323"/>
      <c r="D9" s="331" t="s">
        <v>500</v>
      </c>
      <c r="E9" s="331" t="str">
        <f>'Catalogo rischi'!A94</f>
        <v>RD.09 assenza della necessaria indipendenza del decisore in situazioni, anche solo apparenti, di conflitto di interesse</v>
      </c>
      <c r="F9" s="331" t="s">
        <v>268</v>
      </c>
      <c r="G9" s="331" t="s">
        <v>132</v>
      </c>
      <c r="H9" s="334" t="str">
        <f>Misure!A17</f>
        <v>MO9 - disciplina per la formazione di commissioni, assegnazioni agli uffici, conferimento di incarichi dirigenziali in caso di condanna penale per diritti contro la P.A.</v>
      </c>
      <c r="I9" s="331" t="s">
        <v>159</v>
      </c>
      <c r="J9" s="331"/>
      <c r="K9" s="331"/>
      <c r="L9" s="334"/>
      <c r="M9" s="334"/>
      <c r="N9" s="331"/>
      <c r="O9" s="42"/>
    </row>
    <row r="10" spans="1:15" ht="104.25" customHeight="1" outlineLevel="1">
      <c r="A10" s="313"/>
      <c r="B10" s="204">
        <f>SUM(D!E6:E34)/4</f>
        <v>1.75</v>
      </c>
      <c r="C10" s="323"/>
      <c r="D10" s="333"/>
      <c r="E10" s="333"/>
      <c r="F10" s="333"/>
      <c r="G10" s="333"/>
      <c r="H10" s="336"/>
      <c r="I10" s="333"/>
      <c r="J10" s="333"/>
      <c r="K10" s="333"/>
      <c r="L10" s="336"/>
      <c r="M10" s="336"/>
      <c r="N10" s="333"/>
      <c r="O10" s="42"/>
    </row>
    <row r="11" spans="1:15" ht="32.25" customHeight="1" outlineLevel="1">
      <c r="A11" s="313"/>
      <c r="B11" s="89"/>
      <c r="C11" s="323"/>
      <c r="D11" s="54" t="s">
        <v>501</v>
      </c>
      <c r="E11" s="54" t="str">
        <f>'Catalogo rischi'!A103</f>
        <v>RD.18 inadeguata pubblicità degli esiti della valutazione</v>
      </c>
      <c r="F11" s="54" t="str">
        <f>VLOOKUP(E11,'Catalogo rischi'!$A$86:$B$109,2,FALSE)</f>
        <v>CR.3 Conflitto di interessi</v>
      </c>
      <c r="G11" s="54" t="s">
        <v>132</v>
      </c>
      <c r="H11" s="159" t="str">
        <f>Misure!A9</f>
        <v>MO1 - trasparenza</v>
      </c>
      <c r="I11" s="54"/>
      <c r="J11" s="54"/>
      <c r="K11" s="54"/>
      <c r="L11" s="54"/>
      <c r="M11" s="54"/>
      <c r="N11" s="12"/>
      <c r="O11" s="42"/>
    </row>
    <row r="12" spans="1:15" ht="18" customHeight="1" outlineLevel="1">
      <c r="A12" s="313"/>
      <c r="B12" s="89"/>
      <c r="C12" s="323"/>
      <c r="D12" s="331" t="s">
        <v>502</v>
      </c>
      <c r="E12" s="331" t="str">
        <f>'Catalogo rischi'!A108</f>
        <v>RD.23 motivazione incongrua del provvedimento</v>
      </c>
      <c r="F12" s="331" t="s">
        <v>268</v>
      </c>
      <c r="G12" s="331" t="s">
        <v>132</v>
      </c>
      <c r="H12" s="334" t="str">
        <f>Misure!A19</f>
        <v>MO11 - formazione del personale</v>
      </c>
      <c r="I12" s="331"/>
      <c r="J12" s="331" t="s">
        <v>381</v>
      </c>
      <c r="K12" s="331"/>
      <c r="L12" s="331"/>
      <c r="M12" s="331"/>
      <c r="N12" s="331"/>
      <c r="O12" s="42"/>
    </row>
    <row r="13" spans="1:15" ht="18" customHeight="1" outlineLevel="1">
      <c r="A13" s="313"/>
      <c r="B13" s="264"/>
      <c r="C13" s="323"/>
      <c r="D13" s="332"/>
      <c r="E13" s="332"/>
      <c r="F13" s="332"/>
      <c r="G13" s="332"/>
      <c r="H13" s="335"/>
      <c r="I13" s="332"/>
      <c r="J13" s="332"/>
      <c r="K13" s="332"/>
      <c r="L13" s="332"/>
      <c r="M13" s="332"/>
      <c r="N13" s="332"/>
      <c r="O13" s="42"/>
    </row>
    <row r="14" spans="1:15" ht="18" customHeight="1" outlineLevel="1">
      <c r="A14" s="313"/>
      <c r="B14" s="89"/>
      <c r="C14" s="323"/>
      <c r="D14" s="332"/>
      <c r="E14" s="332"/>
      <c r="F14" s="332"/>
      <c r="G14" s="332"/>
      <c r="H14" s="335"/>
      <c r="I14" s="332"/>
      <c r="J14" s="332"/>
      <c r="K14" s="332"/>
      <c r="L14" s="332"/>
      <c r="M14" s="332"/>
      <c r="N14" s="332"/>
      <c r="O14" s="42"/>
    </row>
    <row r="15" spans="1:15" ht="18" customHeight="1" outlineLevel="1">
      <c r="A15" s="315"/>
      <c r="B15" s="90"/>
      <c r="C15" s="325"/>
      <c r="D15" s="333"/>
      <c r="E15" s="333"/>
      <c r="F15" s="333"/>
      <c r="G15" s="333"/>
      <c r="H15" s="336"/>
      <c r="I15" s="333"/>
      <c r="J15" s="333"/>
      <c r="K15" s="333"/>
      <c r="L15" s="333"/>
      <c r="M15" s="333"/>
      <c r="N15" s="333"/>
      <c r="O15" s="42"/>
    </row>
    <row r="16" spans="1:15">
      <c r="A16" s="34"/>
      <c r="B16" s="34"/>
      <c r="C16" s="34"/>
      <c r="D16" s="34"/>
      <c r="E16" s="34"/>
      <c r="F16" s="34"/>
      <c r="G16" s="34"/>
      <c r="H16" s="231"/>
      <c r="I16" s="34"/>
      <c r="J16" s="34"/>
      <c r="K16" s="34"/>
      <c r="L16" s="34"/>
      <c r="M16" s="34"/>
      <c r="N16" s="34"/>
      <c r="O16" s="42"/>
    </row>
    <row r="17" spans="1:15" ht="72.75" customHeight="1">
      <c r="A17" s="310" t="str">
        <f>'Aree di rischio per processi'!A65</f>
        <v>D.02 Concessione di contributi per effetto di specifici protocolli d'intesa o convenzioni sottoscritti con enti pubblici o con organismi, enti e società a prevalente capitale pubblico</v>
      </c>
      <c r="B17" s="311"/>
      <c r="C17" s="311"/>
      <c r="D17" s="311"/>
      <c r="E17" s="175"/>
      <c r="F17" s="52"/>
      <c r="G17" s="53" t="str">
        <f>IF(B20=0,"--",IF(C20&lt;10,"Basso",IF(C20&lt;18,"Medio",IF(C20&lt;25.1,"Alto",""))))</f>
        <v>Basso</v>
      </c>
      <c r="H17" s="216">
        <f>C20</f>
        <v>4.0833333333333339</v>
      </c>
      <c r="I17" s="34"/>
      <c r="J17" s="34"/>
      <c r="K17" s="34"/>
      <c r="L17" s="34"/>
      <c r="M17" s="34"/>
      <c r="N17" s="34"/>
      <c r="O17" s="42"/>
    </row>
    <row r="18" spans="1:15" ht="51" customHeight="1" outlineLevel="1">
      <c r="A18" s="312" t="str">
        <f>A17</f>
        <v>D.02 Concessione di contributi per effetto di specifici protocolli d'intesa o convenzioni sottoscritti con enti pubblici o con organismi, enti e società a prevalente capitale pubblico</v>
      </c>
      <c r="B18" s="316" t="s">
        <v>134</v>
      </c>
      <c r="C18" s="317"/>
      <c r="D18" s="167" t="s">
        <v>298</v>
      </c>
      <c r="E18" s="18" t="s">
        <v>274</v>
      </c>
      <c r="F18" s="167" t="s">
        <v>273</v>
      </c>
      <c r="G18" s="214" t="s">
        <v>0</v>
      </c>
      <c r="H18" s="309" t="s">
        <v>422</v>
      </c>
      <c r="I18" s="320"/>
      <c r="J18" s="321" t="s">
        <v>423</v>
      </c>
      <c r="K18" s="320"/>
      <c r="L18" s="308" t="s">
        <v>157</v>
      </c>
      <c r="M18" s="308" t="s">
        <v>158</v>
      </c>
      <c r="N18" s="320" t="s">
        <v>133</v>
      </c>
      <c r="O18" s="42"/>
    </row>
    <row r="19" spans="1:15" ht="20.100000000000001" customHeight="1" outlineLevel="1">
      <c r="A19" s="313"/>
      <c r="B19" s="318"/>
      <c r="C19" s="319"/>
      <c r="D19" s="32" t="s">
        <v>425</v>
      </c>
      <c r="E19" s="32" t="s">
        <v>420</v>
      </c>
      <c r="F19" s="32" t="s">
        <v>421</v>
      </c>
      <c r="G19" s="32" t="s">
        <v>420</v>
      </c>
      <c r="H19" s="224" t="s">
        <v>2</v>
      </c>
      <c r="I19" s="44" t="s">
        <v>3</v>
      </c>
      <c r="J19" s="44" t="s">
        <v>2</v>
      </c>
      <c r="K19" s="44" t="s">
        <v>3</v>
      </c>
      <c r="L19" s="309"/>
      <c r="M19" s="309"/>
      <c r="N19" s="320"/>
      <c r="O19" s="42"/>
    </row>
    <row r="20" spans="1:15" ht="38.25" outlineLevel="1">
      <c r="A20" s="313"/>
      <c r="B20" s="202" t="s">
        <v>155</v>
      </c>
      <c r="C20" s="322">
        <f>B21*B24</f>
        <v>4.0833333333333339</v>
      </c>
      <c r="D20" s="54" t="s">
        <v>497</v>
      </c>
      <c r="E20" s="54" t="s">
        <v>436</v>
      </c>
      <c r="F20" s="54" t="str">
        <f>VLOOKUP(E20,'Catalogo rischi'!$A$86:$B$109,2,FALSE)</f>
        <v>CR.3 Conflitto di interessi</v>
      </c>
      <c r="G20" s="54" t="s">
        <v>132</v>
      </c>
      <c r="H20" s="184"/>
      <c r="J20" s="54" t="s">
        <v>381</v>
      </c>
      <c r="K20" s="54" t="s">
        <v>379</v>
      </c>
      <c r="L20" s="54"/>
      <c r="M20" s="54"/>
      <c r="N20" s="12"/>
      <c r="O20" s="42"/>
    </row>
    <row r="21" spans="1:15" ht="58.5" customHeight="1" outlineLevel="1">
      <c r="A21" s="313"/>
      <c r="B21" s="203">
        <f>SUM(D!B54:B95)/6</f>
        <v>2.3333333333333335</v>
      </c>
      <c r="C21" s="323"/>
      <c r="D21" s="54" t="s">
        <v>503</v>
      </c>
      <c r="E21" s="54" t="str">
        <f>'Catalogo rischi'!A93</f>
        <v>RD.08 identificazione di partner volta a favorire soggetti predeterminati</v>
      </c>
      <c r="F21" s="54" t="str">
        <f>VLOOKUP(E21,'Catalogo rischi'!$A$86:$B$109,2,FALSE)</f>
        <v>CR.6 Uso improprio o distorto della discrezionalità</v>
      </c>
      <c r="G21" s="54" t="s">
        <v>132</v>
      </c>
      <c r="H21" s="159" t="str">
        <f>Misure!A12</f>
        <v>MO4 - astensione in caso di conflitto di interesse</v>
      </c>
      <c r="I21" s="54"/>
      <c r="J21" s="54"/>
      <c r="K21" s="54"/>
      <c r="L21" s="54"/>
      <c r="M21" s="54"/>
      <c r="N21" s="12"/>
      <c r="O21" s="42"/>
    </row>
    <row r="22" spans="1:15" ht="18" customHeight="1" outlineLevel="1">
      <c r="A22" s="313"/>
      <c r="B22" s="205"/>
      <c r="C22" s="323"/>
      <c r="D22" s="331" t="s">
        <v>504</v>
      </c>
      <c r="E22" s="331" t="str">
        <f>'Catalogo rischi'!A86</f>
        <v>RD.01 motivazione incongrua del provvedimento</v>
      </c>
      <c r="F22" s="331" t="str">
        <f>VLOOKUP(E22,'Catalogo rischi'!$A$86:$B$109,2,FALSE)</f>
        <v>CR.6 Uso improprio o distorto della discrezionalità</v>
      </c>
      <c r="G22" s="331" t="s">
        <v>132</v>
      </c>
      <c r="H22" s="334" t="str">
        <f>Misure!A19</f>
        <v>MO11 - formazione del personale</v>
      </c>
      <c r="I22" s="331"/>
      <c r="J22" s="331"/>
      <c r="K22" s="331"/>
      <c r="L22" s="331"/>
      <c r="M22" s="331"/>
      <c r="N22" s="331"/>
      <c r="O22" s="42"/>
    </row>
    <row r="23" spans="1:15" ht="18" customHeight="1" outlineLevel="1">
      <c r="A23" s="313"/>
      <c r="B23" s="205" t="s">
        <v>101</v>
      </c>
      <c r="C23" s="323"/>
      <c r="D23" s="333"/>
      <c r="E23" s="333"/>
      <c r="F23" s="333"/>
      <c r="G23" s="333"/>
      <c r="H23" s="336"/>
      <c r="I23" s="333"/>
      <c r="J23" s="333"/>
      <c r="K23" s="333"/>
      <c r="L23" s="333"/>
      <c r="M23" s="333"/>
      <c r="N23" s="333"/>
      <c r="O23" s="42"/>
    </row>
    <row r="24" spans="1:15" ht="18" customHeight="1" outlineLevel="1">
      <c r="A24" s="313"/>
      <c r="B24" s="204">
        <f>SUM(D!E54:E82)/4</f>
        <v>1.75</v>
      </c>
      <c r="C24" s="323"/>
      <c r="D24" s="334" t="s">
        <v>506</v>
      </c>
      <c r="E24" s="331" t="str">
        <f>'Catalogo rischi'!A101</f>
        <v>RD.16 formulazione di criteri di valutazione non adeguatamente e chiaramente definiti</v>
      </c>
      <c r="F24" s="331" t="str">
        <f>VLOOKUP(E24,'Catalogo rischi'!$A$86:$B$109,2,FALSE)</f>
        <v>CR.2 Assenza di adeguati livelli di trasparenza</v>
      </c>
      <c r="G24" s="331" t="s">
        <v>132</v>
      </c>
      <c r="H24" s="334" t="str">
        <f>Misure!A9</f>
        <v>MO1 - trasparenza</v>
      </c>
      <c r="I24" s="331"/>
      <c r="J24" s="331"/>
      <c r="K24" s="331"/>
      <c r="L24" s="331"/>
      <c r="M24" s="331"/>
      <c r="N24" s="331"/>
      <c r="O24" s="42"/>
    </row>
    <row r="25" spans="1:15" ht="24.75" customHeight="1" outlineLevel="1">
      <c r="A25" s="313"/>
      <c r="B25" s="89"/>
      <c r="C25" s="323"/>
      <c r="D25" s="333"/>
      <c r="E25" s="333"/>
      <c r="F25" s="333"/>
      <c r="G25" s="333"/>
      <c r="H25" s="336"/>
      <c r="I25" s="333"/>
      <c r="J25" s="333"/>
      <c r="K25" s="333"/>
      <c r="L25" s="333"/>
      <c r="M25" s="333"/>
      <c r="N25" s="333"/>
      <c r="O25" s="42"/>
    </row>
    <row r="26" spans="1:15" ht="51" outlineLevel="1">
      <c r="A26" s="313"/>
      <c r="B26" s="89"/>
      <c r="C26" s="323"/>
      <c r="D26" s="159" t="s">
        <v>507</v>
      </c>
      <c r="E26" s="54" t="str">
        <f>'Catalogo rischi'!A102</f>
        <v>RD.17 brevità strumentale del periodo di pubblicazione del bando</v>
      </c>
      <c r="F26" s="54" t="str">
        <f>VLOOKUP(E26,'Catalogo rischi'!$A$86:$B$109,2,FALSE)</f>
        <v>CR.2 Assenza di adeguati livelli di trasparenza</v>
      </c>
      <c r="G26" s="54" t="s">
        <v>132</v>
      </c>
      <c r="H26" s="159" t="str">
        <f>Misure!A21</f>
        <v>MO13 - azioni di sensibilizzazione e rapporto con la società civile</v>
      </c>
      <c r="I26" s="54"/>
      <c r="J26" s="54"/>
      <c r="K26" s="54"/>
      <c r="L26" s="54"/>
      <c r="M26" s="54"/>
      <c r="N26" s="12"/>
      <c r="O26" s="42"/>
    </row>
    <row r="27" spans="1:15" ht="18" customHeight="1" outlineLevel="1">
      <c r="A27" s="313"/>
      <c r="B27" s="264"/>
      <c r="C27" s="323"/>
      <c r="D27" s="334" t="s">
        <v>508</v>
      </c>
      <c r="E27" s="331" t="str">
        <f>'Catalogo rischi'!A94</f>
        <v>RD.09 assenza della necessaria indipendenza del decisore in situazioni, anche solo apparenti, di conflitto di interesse</v>
      </c>
      <c r="F27" s="331" t="str">
        <f>VLOOKUP(E27,'Catalogo rischi'!$A$86:$B$109,2,FALSE)</f>
        <v>CR.3 Conflitto di interessi</v>
      </c>
      <c r="G27" s="331" t="s">
        <v>132</v>
      </c>
      <c r="H27" s="334" t="s">
        <v>389</v>
      </c>
      <c r="I27" s="331" t="s">
        <v>159</v>
      </c>
      <c r="J27" s="331"/>
      <c r="K27" s="331"/>
      <c r="L27" s="331"/>
      <c r="M27" s="331"/>
      <c r="N27" s="331"/>
      <c r="O27" s="42"/>
    </row>
    <row r="28" spans="1:15" ht="104.25" customHeight="1" outlineLevel="1">
      <c r="A28" s="313"/>
      <c r="B28" s="89"/>
      <c r="C28" s="323"/>
      <c r="D28" s="333"/>
      <c r="E28" s="333"/>
      <c r="F28" s="333"/>
      <c r="G28" s="333"/>
      <c r="H28" s="336"/>
      <c r="I28" s="333"/>
      <c r="J28" s="333"/>
      <c r="K28" s="333"/>
      <c r="L28" s="333"/>
      <c r="M28" s="333"/>
      <c r="N28" s="333"/>
      <c r="O28" s="42"/>
    </row>
    <row r="29" spans="1:15" ht="37.5" customHeight="1" outlineLevel="1">
      <c r="A29" s="313"/>
      <c r="B29" s="89"/>
      <c r="C29" s="323"/>
      <c r="D29" s="54" t="s">
        <v>501</v>
      </c>
      <c r="E29" s="54" t="str">
        <f>'Catalogo rischi'!A103</f>
        <v>RD.18 inadeguata pubblicità degli esiti della valutazione</v>
      </c>
      <c r="F29" s="54" t="str">
        <f>VLOOKUP(E29,'Catalogo rischi'!$A$86:$B$109,2,FALSE)</f>
        <v>CR.3 Conflitto di interessi</v>
      </c>
      <c r="G29" s="54" t="s">
        <v>132</v>
      </c>
      <c r="H29" s="159" t="str">
        <f>Misure!A9</f>
        <v>MO1 - trasparenza</v>
      </c>
      <c r="I29" s="54"/>
      <c r="J29" s="54"/>
      <c r="K29" s="54"/>
      <c r="L29" s="54"/>
      <c r="M29" s="54"/>
      <c r="N29" s="12"/>
      <c r="O29" s="42"/>
    </row>
    <row r="30" spans="1:15" ht="109.5" customHeight="1" outlineLevel="1">
      <c r="A30" s="315"/>
      <c r="B30" s="90"/>
      <c r="C30" s="325"/>
      <c r="D30" s="265" t="s">
        <v>505</v>
      </c>
      <c r="E30" s="54" t="str">
        <f>'Catalogo rischi'!A92</f>
        <v>RD.07 mancata o insufficiente verifica della completezza/coerenza della documentazione presentata</v>
      </c>
      <c r="F30" s="54" t="str">
        <f>VLOOKUP(E30,'Catalogo rischi'!$A$86:$B$109,2,FALSE)</f>
        <v>CR.5 Elusione delle procedure di svolgimento dell'attività e di controllo</v>
      </c>
      <c r="G30" s="54" t="s">
        <v>132</v>
      </c>
      <c r="H30" s="159" t="str">
        <f>Misure!A19</f>
        <v>MO11 - formazione del personale</v>
      </c>
      <c r="I30" s="54" t="str">
        <f>Misure!C18</f>
        <v>MU10 - In caso di delega di potere, programmazione ed effettuazione di controlli a campione sulle modalità di esercizio della delega</v>
      </c>
      <c r="J30" s="54"/>
      <c r="K30" s="54"/>
      <c r="L30" s="54"/>
      <c r="M30" s="54"/>
      <c r="N30" s="12"/>
      <c r="O30" s="42"/>
    </row>
    <row r="31" spans="1:15">
      <c r="A31" s="34"/>
      <c r="B31" s="34"/>
      <c r="C31" s="34"/>
      <c r="D31" s="34"/>
      <c r="E31" s="34"/>
      <c r="F31" s="34"/>
      <c r="G31" s="34"/>
      <c r="H31" s="231"/>
      <c r="I31" s="34"/>
      <c r="J31" s="34"/>
      <c r="K31" s="34"/>
      <c r="L31" s="34"/>
      <c r="M31" s="34"/>
      <c r="N31" s="34"/>
      <c r="O31" s="42"/>
    </row>
    <row r="32" spans="1:15">
      <c r="A32" s="34"/>
      <c r="B32" s="34"/>
      <c r="C32" s="34"/>
      <c r="D32" s="34"/>
      <c r="E32" s="34"/>
      <c r="F32" s="34"/>
      <c r="G32" s="34"/>
      <c r="H32" s="231"/>
      <c r="I32" s="34"/>
      <c r="J32" s="34"/>
      <c r="K32" s="34"/>
      <c r="L32" s="34"/>
      <c r="M32" s="34"/>
      <c r="N32" s="34"/>
      <c r="O32" s="42"/>
    </row>
    <row r="33" spans="4:4">
      <c r="D33" s="266"/>
    </row>
  </sheetData>
  <mergeCells count="74">
    <mergeCell ref="N27:N28"/>
    <mergeCell ref="H27:H28"/>
    <mergeCell ref="I27:I28"/>
    <mergeCell ref="J27:J28"/>
    <mergeCell ref="K27:K28"/>
    <mergeCell ref="L27:L28"/>
    <mergeCell ref="N24:N25"/>
    <mergeCell ref="M22:M23"/>
    <mergeCell ref="H22:H23"/>
    <mergeCell ref="I22:I23"/>
    <mergeCell ref="J22:J23"/>
    <mergeCell ref="I24:I25"/>
    <mergeCell ref="J24:J25"/>
    <mergeCell ref="K24:K25"/>
    <mergeCell ref="L24:L25"/>
    <mergeCell ref="M24:M25"/>
    <mergeCell ref="K22:K23"/>
    <mergeCell ref="L22:L23"/>
    <mergeCell ref="N22:N23"/>
    <mergeCell ref="D24:D25"/>
    <mergeCell ref="E24:E25"/>
    <mergeCell ref="F24:F25"/>
    <mergeCell ref="G24:G25"/>
    <mergeCell ref="H24:H25"/>
    <mergeCell ref="D27:D28"/>
    <mergeCell ref="E27:E28"/>
    <mergeCell ref="F27:F28"/>
    <mergeCell ref="G27:G28"/>
    <mergeCell ref="M27:M28"/>
    <mergeCell ref="M12:M15"/>
    <mergeCell ref="N12:N15"/>
    <mergeCell ref="D9:D10"/>
    <mergeCell ref="E9:E10"/>
    <mergeCell ref="F9:F10"/>
    <mergeCell ref="G9:G10"/>
    <mergeCell ref="H9:H10"/>
    <mergeCell ref="I9:I10"/>
    <mergeCell ref="J9:J10"/>
    <mergeCell ref="K9:K10"/>
    <mergeCell ref="L9:L10"/>
    <mergeCell ref="M9:M10"/>
    <mergeCell ref="N9:N10"/>
    <mergeCell ref="A18:A30"/>
    <mergeCell ref="H18:I18"/>
    <mergeCell ref="J18:K18"/>
    <mergeCell ref="A2:F2"/>
    <mergeCell ref="C6:C15"/>
    <mergeCell ref="A4:A15"/>
    <mergeCell ref="J4:K4"/>
    <mergeCell ref="H4:I4"/>
    <mergeCell ref="B4:C5"/>
    <mergeCell ref="A3:D3"/>
    <mergeCell ref="A17:D17"/>
    <mergeCell ref="B18:C19"/>
    <mergeCell ref="D22:D23"/>
    <mergeCell ref="E22:E23"/>
    <mergeCell ref="F22:F23"/>
    <mergeCell ref="G22:G23"/>
    <mergeCell ref="N4:N5"/>
    <mergeCell ref="L18:L19"/>
    <mergeCell ref="M18:M19"/>
    <mergeCell ref="N18:N19"/>
    <mergeCell ref="C20:C30"/>
    <mergeCell ref="L4:L5"/>
    <mergeCell ref="M4:M5"/>
    <mergeCell ref="D12:D15"/>
    <mergeCell ref="E12:E15"/>
    <mergeCell ref="F12:F15"/>
    <mergeCell ref="G12:G15"/>
    <mergeCell ref="H12:H15"/>
    <mergeCell ref="I12:I15"/>
    <mergeCell ref="J12:J15"/>
    <mergeCell ref="K12:K15"/>
    <mergeCell ref="L12:L15"/>
  </mergeCells>
  <conditionalFormatting sqref="H3">
    <cfRule type="iconSet" priority="11">
      <iconSet reverse="1">
        <cfvo type="percent" val="0"/>
        <cfvo type="num" val="10"/>
        <cfvo type="num" val="20"/>
      </iconSet>
    </cfRule>
  </conditionalFormatting>
  <conditionalFormatting sqref="H17">
    <cfRule type="iconSet" priority="1">
      <iconSet reverse="1">
        <cfvo type="percent" val="0"/>
        <cfvo type="num" val="10"/>
        <cfvo type="num" val="20"/>
      </iconSet>
    </cfRule>
  </conditionalFormatting>
  <pageMargins left="0.23622047244094491" right="0.23622047244094491" top="0.74803149606299213" bottom="0.74803149606299213" header="0.31496062992125984" footer="0.31496062992125984"/>
  <pageSetup paperSize="9" scale="42" fitToHeight="0" orientation="landscape" verticalDpi="4294967292" r:id="rId1"/>
  <rowBreaks count="1" manualBreakCount="1">
    <brk id="32" max="16383"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'Catalogo rischi'!$A$86:$A$110</xm:f>
          </x14:formula1>
          <xm:sqref>E6:E15 E20:E30</xm:sqref>
        </x14:dataValidation>
        <x14:dataValidation type="list" showInputMessage="1" showErrorMessage="1">
          <x14:formula1>
            <xm:f>'Aree di rischio per processi'!$D$2:$D$4</xm:f>
          </x14:formula1>
          <xm:sqref>G6:G15 G20:G30</xm:sqref>
        </x14:dataValidation>
        <x14:dataValidation type="list" showInputMessage="1" showErrorMessage="1">
          <x14:formula1>
            <xm:f>Misure!$A$9:$A$27</xm:f>
          </x14:formula1>
          <xm:sqref>H6:H15 H20:H30</xm:sqref>
        </x14:dataValidation>
        <x14:dataValidation type="list" showInputMessage="1" showErrorMessage="1">
          <x14:formula1>
            <xm:f>Misure!$C$9:$C$27</xm:f>
          </x14:formula1>
          <xm:sqref>I20:I30 I6:I15</xm:sqref>
        </x14:dataValidation>
        <x14:dataValidation type="list" showInputMessage="1" showErrorMessage="1">
          <x14:formula1>
            <xm:f>Misure!$E$9:$E$14</xm:f>
          </x14:formula1>
          <xm:sqref>J6:J15 J20:J30</xm:sqref>
        </x14:dataValidation>
        <x14:dataValidation type="list" showInputMessage="1" showErrorMessage="1">
          <x14:formula1>
            <xm:f>Misure!$G$9:$G$14</xm:f>
          </x14:formula1>
          <xm:sqref>K20:K30 K6:K15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21</vt:i4>
      </vt:variant>
      <vt:variant>
        <vt:lpstr>Intervalli denominati</vt:lpstr>
      </vt:variant>
      <vt:variant>
        <vt:i4>8</vt:i4>
      </vt:variant>
    </vt:vector>
  </HeadingPairs>
  <TitlesOfParts>
    <vt:vector size="29" baseType="lpstr">
      <vt:lpstr>Contenuti_Piano</vt:lpstr>
      <vt:lpstr>Aree di rischio per processi</vt:lpstr>
      <vt:lpstr>Catalogo rischi</vt:lpstr>
      <vt:lpstr>Misure</vt:lpstr>
      <vt:lpstr>Indici valutazione</vt:lpstr>
      <vt:lpstr>SR Area A</vt:lpstr>
      <vt:lpstr>SR Area B</vt:lpstr>
      <vt:lpstr>SR Area C</vt:lpstr>
      <vt:lpstr>SR Area D</vt:lpstr>
      <vt:lpstr>SR Area D_nuova</vt:lpstr>
      <vt:lpstr>SR Area E</vt:lpstr>
      <vt:lpstr>SR Area F</vt:lpstr>
      <vt:lpstr>A</vt:lpstr>
      <vt:lpstr>B</vt:lpstr>
      <vt:lpstr>C</vt:lpstr>
      <vt:lpstr>D</vt:lpstr>
      <vt:lpstr>Raccordo processi</vt:lpstr>
      <vt:lpstr>Aree dirigenziali</vt:lpstr>
      <vt:lpstr>D_nuova</vt:lpstr>
      <vt:lpstr>E</vt:lpstr>
      <vt:lpstr>F</vt:lpstr>
      <vt:lpstr>'Aree di rischio per processi'!Area_stampa</vt:lpstr>
      <vt:lpstr>'Catalogo rischi'!Area_stampa</vt:lpstr>
      <vt:lpstr>Contenuti_Piano!Area_stampa</vt:lpstr>
      <vt:lpstr>Misure!Area_stampa</vt:lpstr>
      <vt:lpstr>'SR Area A'!Area_stampa</vt:lpstr>
      <vt:lpstr>'SR Area B'!Area_stampa</vt:lpstr>
      <vt:lpstr>'SR Area D'!Area_stampa</vt:lpstr>
      <vt:lpstr>Misure!Titoli_stampa</vt:lpstr>
    </vt:vector>
  </TitlesOfParts>
  <Company>Comune di Villasanta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fernanda.desimoni</dc:creator>
  <cp:lastModifiedBy>langebner</cp:lastModifiedBy>
  <cp:lastPrinted>2015-02-02T11:15:16Z</cp:lastPrinted>
  <dcterms:created xsi:type="dcterms:W3CDTF">2012-04-24T09:07:27Z</dcterms:created>
  <dcterms:modified xsi:type="dcterms:W3CDTF">2015-08-06T09:41:40Z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